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428E5E30-6F05-4379-A4ED-5C95B3B38361}" xr6:coauthVersionLast="37" xr6:coauthVersionMax="37" xr10:uidLastSave="{00000000-0000-0000-0000-000000000000}"/>
  <bookViews>
    <workbookView xWindow="15" yWindow="15" windowWidth="2415" windowHeight="1275" tabRatio="894" firstSheet="1" activeTab="6" xr2:uid="{00000000-000D-0000-FFFF-FFFF00000000}"/>
  </bookViews>
  <sheets>
    <sheet name="п.1 расп.дох.меж.бюд." sheetId="16" state="hidden" r:id="rId1"/>
    <sheet name="п2 распред." sheetId="17" r:id="rId2"/>
    <sheet name="п.3 расп.по цел." sheetId="18" r:id="rId3"/>
    <sheet name="п.4 ведом." sheetId="19" r:id="rId4"/>
    <sheet name="п.5 пуб.норм.обяз." sheetId="21" state="hidden" r:id="rId5"/>
    <sheet name="п.6.ИМБТ " sheetId="22" state="hidden" r:id="rId6"/>
    <sheet name="п.7.ИФДБ" sheetId="20" r:id="rId7"/>
    <sheet name="п.8.мун.заим." sheetId="23" state="hidden" r:id="rId8"/>
    <sheet name="п.9 Программа гарантий" sheetId="25" state="hidden" r:id="rId9"/>
    <sheet name="п.10.МП" sheetId="24" state="hidden" r:id="rId10"/>
    <sheet name="ДОХОДЫ." sheetId="26" state="hidden" r:id="rId11"/>
    <sheet name="доходы" sheetId="15" state="hidden" r:id="rId12"/>
  </sheets>
  <definedNames>
    <definedName name="_xlnm._FilterDatabase" localSheetId="1" hidden="1">'п2 распред.'!$N$12:$R$148</definedName>
    <definedName name="Date" localSheetId="0">#REF!</definedName>
    <definedName name="Date" localSheetId="9">#REF!</definedName>
    <definedName name="Date" localSheetId="2">#REF!</definedName>
    <definedName name="Date" localSheetId="3">#REF!</definedName>
    <definedName name="Date" localSheetId="4">#REF!</definedName>
    <definedName name="Date" localSheetId="5">#REF!</definedName>
    <definedName name="Date" localSheetId="6">#REF!</definedName>
    <definedName name="Date" localSheetId="7">#REF!</definedName>
    <definedName name="Date" localSheetId="8">#REF!</definedName>
    <definedName name="Date" localSheetId="1">#REF!</definedName>
    <definedName name="Date">#REF!</definedName>
    <definedName name="Dohod" localSheetId="0">#REF!</definedName>
    <definedName name="Dohod" localSheetId="9">#REF!</definedName>
    <definedName name="Dohod" localSheetId="2">#REF!</definedName>
    <definedName name="Dohod" localSheetId="3">#REF!</definedName>
    <definedName name="Dohod" localSheetId="4">#REF!</definedName>
    <definedName name="Dohod" localSheetId="5">#REF!</definedName>
    <definedName name="Dohod" localSheetId="6">#REF!</definedName>
    <definedName name="Dohod" localSheetId="7">#REF!</definedName>
    <definedName name="Dohod" localSheetId="8">#REF!</definedName>
    <definedName name="Dohod" localSheetId="1">#REF!</definedName>
    <definedName name="Dohod">#REF!</definedName>
    <definedName name="ghs" localSheetId="0">#REF!</definedName>
    <definedName name="ghs" localSheetId="9">#REF!</definedName>
    <definedName name="ghs" localSheetId="2">#REF!</definedName>
    <definedName name="ghs" localSheetId="3">#REF!</definedName>
    <definedName name="ghs" localSheetId="4">#REF!</definedName>
    <definedName name="ghs" localSheetId="5">#REF!</definedName>
    <definedName name="ghs" localSheetId="6">#REF!</definedName>
    <definedName name="ghs" localSheetId="7">#REF!</definedName>
    <definedName name="ghs" localSheetId="8">#REF!</definedName>
    <definedName name="ghs" localSheetId="1">#REF!</definedName>
    <definedName name="ghs">#REF!</definedName>
    <definedName name="Table" localSheetId="0">#REF!</definedName>
    <definedName name="Table" localSheetId="9">#REF!</definedName>
    <definedName name="Table" localSheetId="2">#REF!</definedName>
    <definedName name="Table" localSheetId="3">#REF!</definedName>
    <definedName name="Table" localSheetId="4">#REF!</definedName>
    <definedName name="Table" localSheetId="5">#REF!</definedName>
    <definedName name="Table" localSheetId="6">#REF!</definedName>
    <definedName name="Table" localSheetId="7">#REF!</definedName>
    <definedName name="Table" localSheetId="8">#REF!</definedName>
    <definedName name="Table" localSheetId="1">#REF!</definedName>
    <definedName name="Table">#REF!</definedName>
    <definedName name="Table1" localSheetId="0">#REF!</definedName>
    <definedName name="Table1" localSheetId="9">#REF!</definedName>
    <definedName name="Table1" localSheetId="2">#REF!</definedName>
    <definedName name="Table1" localSheetId="3">#REF!</definedName>
    <definedName name="Table1" localSheetId="4">#REF!</definedName>
    <definedName name="Table1" localSheetId="5">#REF!</definedName>
    <definedName name="Table1" localSheetId="6">#REF!</definedName>
    <definedName name="Table1" localSheetId="7">#REF!</definedName>
    <definedName name="Table1" localSheetId="8">#REF!</definedName>
    <definedName name="Table1" localSheetId="1">#REF!</definedName>
    <definedName name="Table1">#REF!</definedName>
    <definedName name="Table2" localSheetId="0">#REF!</definedName>
    <definedName name="Table2" localSheetId="9">#REF!</definedName>
    <definedName name="Table2" localSheetId="2">#REF!</definedName>
    <definedName name="Table2" localSheetId="3">#REF!</definedName>
    <definedName name="Table2" localSheetId="4">#REF!</definedName>
    <definedName name="Table2" localSheetId="5">#REF!</definedName>
    <definedName name="Table2" localSheetId="6">#REF!</definedName>
    <definedName name="Table2" localSheetId="7">#REF!</definedName>
    <definedName name="Table2" localSheetId="8">#REF!</definedName>
    <definedName name="Table2" localSheetId="1">#REF!</definedName>
    <definedName name="Table2">#REF!</definedName>
    <definedName name="Table3" localSheetId="0">#REF!</definedName>
    <definedName name="Table3" localSheetId="9">#REF!</definedName>
    <definedName name="Table3" localSheetId="2">#REF!</definedName>
    <definedName name="Table3" localSheetId="3">#REF!</definedName>
    <definedName name="Table3" localSheetId="4">#REF!</definedName>
    <definedName name="Table3" localSheetId="5">#REF!</definedName>
    <definedName name="Table3" localSheetId="6">#REF!</definedName>
    <definedName name="Table3" localSheetId="7">#REF!</definedName>
    <definedName name="Table3" localSheetId="8">#REF!</definedName>
    <definedName name="Table3" localSheetId="1">#REF!</definedName>
    <definedName name="Table3">#REF!</definedName>
    <definedName name="ввавы" localSheetId="0">#REF!</definedName>
    <definedName name="ввавы" localSheetId="9">#REF!</definedName>
    <definedName name="ввавы" localSheetId="2">#REF!</definedName>
    <definedName name="ввавы" localSheetId="3">#REF!</definedName>
    <definedName name="ввавы" localSheetId="4">#REF!</definedName>
    <definedName name="ввавы" localSheetId="5">#REF!</definedName>
    <definedName name="ввавы" localSheetId="6">#REF!</definedName>
    <definedName name="ввавы" localSheetId="7">#REF!</definedName>
    <definedName name="ввавы" localSheetId="8">#REF!</definedName>
    <definedName name="ввавы" localSheetId="1">#REF!</definedName>
    <definedName name="ввавы">#REF!</definedName>
    <definedName name="Глав_бух" localSheetId="0">#REF!</definedName>
    <definedName name="Глав_бух" localSheetId="9">#REF!</definedName>
    <definedName name="Глав_бух" localSheetId="2">#REF!</definedName>
    <definedName name="Глав_бух" localSheetId="3">#REF!</definedName>
    <definedName name="Глав_бух" localSheetId="4">#REF!</definedName>
    <definedName name="Глав_бух" localSheetId="5">#REF!</definedName>
    <definedName name="Глав_бух" localSheetId="6">#REF!</definedName>
    <definedName name="Глав_бух" localSheetId="7">#REF!</definedName>
    <definedName name="Глав_бух" localSheetId="8">#REF!</definedName>
    <definedName name="Глав_бух" localSheetId="1">#REF!</definedName>
    <definedName name="Глав_бух">#REF!</definedName>
    <definedName name="Дата" localSheetId="0">#REF!</definedName>
    <definedName name="Дата" localSheetId="9">#REF!</definedName>
    <definedName name="Дата" localSheetId="2">#REF!</definedName>
    <definedName name="Дата" localSheetId="3">#REF!</definedName>
    <definedName name="Дата" localSheetId="4">#REF!</definedName>
    <definedName name="Дата" localSheetId="5">#REF!</definedName>
    <definedName name="Дата" localSheetId="6">#REF!</definedName>
    <definedName name="Дата" localSheetId="7">#REF!</definedName>
    <definedName name="Дата" localSheetId="8">#REF!</definedName>
    <definedName name="Дата" localSheetId="1">#REF!</definedName>
    <definedName name="Дата">#REF!</definedName>
    <definedName name="_xlnm.Print_Titles" localSheetId="9">'п.10.МП'!$L:$P,'п.10.МП'!$5:$6</definedName>
    <definedName name="_xlnm.Print_Titles" localSheetId="2">'п.3 расп.по цел.'!$13:$15</definedName>
    <definedName name="Наим_бюджета" localSheetId="0">#REF!</definedName>
    <definedName name="Наим_бюджета" localSheetId="9">#REF!</definedName>
    <definedName name="Наим_бюджета" localSheetId="2">#REF!</definedName>
    <definedName name="Наим_бюджета" localSheetId="3">#REF!</definedName>
    <definedName name="Наим_бюджета" localSheetId="4">#REF!</definedName>
    <definedName name="Наим_бюджета" localSheetId="5">#REF!</definedName>
    <definedName name="Наим_бюджета" localSheetId="6">#REF!</definedName>
    <definedName name="Наим_бюджета" localSheetId="7">#REF!</definedName>
    <definedName name="Наим_бюджета" localSheetId="8">#REF!</definedName>
    <definedName name="Наим_бюджета" localSheetId="1">#REF!</definedName>
    <definedName name="Наим_бюджета">#REF!</definedName>
    <definedName name="_xlnm.Print_Area" localSheetId="9">'п.10.МП'!$A$1:$R$34</definedName>
    <definedName name="_xlnm.Print_Area" localSheetId="2">'п.3 расп.по цел.'!$A$2:$U$112</definedName>
    <definedName name="_xlnm.Print_Area" localSheetId="3">'п.4 ведом.'!$A$1:$X$147</definedName>
    <definedName name="_xlnm.Print_Area" localSheetId="4">'п.5 пуб.норм.обяз.'!$A$1:$I$32</definedName>
    <definedName name="_xlnm.Print_Area" localSheetId="5">'п.6.ИМБТ '!$A$1:$E$40</definedName>
    <definedName name="_xlnm.Print_Area" localSheetId="7">'п.8.мун.заим.'!$A$1:$H$13</definedName>
    <definedName name="_xlnm.Print_Area" localSheetId="1">'п2 распред.'!$A$1:$X$148</definedName>
    <definedName name="Рук_фин_экон_службы" localSheetId="0">#REF!</definedName>
    <definedName name="Рук_фин_экон_службы" localSheetId="9">#REF!</definedName>
    <definedName name="Рук_фин_экон_службы" localSheetId="2">#REF!</definedName>
    <definedName name="Рук_фин_экон_службы" localSheetId="3">#REF!</definedName>
    <definedName name="Рук_фин_экон_службы" localSheetId="4">#REF!</definedName>
    <definedName name="Рук_фин_экон_службы" localSheetId="5">#REF!</definedName>
    <definedName name="Рук_фин_экон_службы" localSheetId="6">#REF!</definedName>
    <definedName name="Рук_фин_экон_службы" localSheetId="7">#REF!</definedName>
    <definedName name="Рук_фин_экон_службы" localSheetId="8">#REF!</definedName>
    <definedName name="Рук_фин_экон_службы" localSheetId="1">#REF!</definedName>
    <definedName name="Рук_фин_экон_службы">#REF!</definedName>
    <definedName name="Руководитель" localSheetId="0">#REF!</definedName>
    <definedName name="Руководитель" localSheetId="9">#REF!</definedName>
    <definedName name="Руководитель" localSheetId="2">#REF!</definedName>
    <definedName name="Руководитель" localSheetId="3">#REF!</definedName>
    <definedName name="Руководитель" localSheetId="4">#REF!</definedName>
    <definedName name="Руководитель" localSheetId="5">#REF!</definedName>
    <definedName name="Руководитель" localSheetId="6">#REF!</definedName>
    <definedName name="Руководитель" localSheetId="7">#REF!</definedName>
    <definedName name="Руководитель" localSheetId="8">#REF!</definedName>
    <definedName name="Руководитель" localSheetId="1">#REF!</definedName>
    <definedName name="Руководитель">#REF!</definedName>
    <definedName name="Таблица_доходов" localSheetId="0">#REF!</definedName>
    <definedName name="Таблица_доходов" localSheetId="9">#REF!</definedName>
    <definedName name="Таблица_доходов" localSheetId="2">#REF!</definedName>
    <definedName name="Таблица_доходов" localSheetId="3">#REF!</definedName>
    <definedName name="Таблица_доходов" localSheetId="4">#REF!</definedName>
    <definedName name="Таблица_доходов" localSheetId="5">#REF!</definedName>
    <definedName name="Таблица_доходов" localSheetId="6">#REF!</definedName>
    <definedName name="Таблица_доходов" localSheetId="7">#REF!</definedName>
    <definedName name="Таблица_доходов" localSheetId="8">#REF!</definedName>
    <definedName name="Таблица_доходов" localSheetId="1">#REF!</definedName>
    <definedName name="Таблица_доходов">#REF!</definedName>
    <definedName name="Таблица1" localSheetId="0">#REF!</definedName>
    <definedName name="Таблица1" localSheetId="9">#REF!</definedName>
    <definedName name="Таблица1" localSheetId="2">#REF!</definedName>
    <definedName name="Таблица1" localSheetId="3">#REF!</definedName>
    <definedName name="Таблица1" localSheetId="4">#REF!</definedName>
    <definedName name="Таблица1" localSheetId="5">#REF!</definedName>
    <definedName name="Таблица1" localSheetId="6">#REF!</definedName>
    <definedName name="Таблица1" localSheetId="7">#REF!</definedName>
    <definedName name="Таблица1" localSheetId="8">#REF!</definedName>
    <definedName name="Таблица1" localSheetId="1">#REF!</definedName>
    <definedName name="Таблица1">#REF!</definedName>
    <definedName name="Таблица2" localSheetId="0">#REF!</definedName>
    <definedName name="Таблица2" localSheetId="9">#REF!</definedName>
    <definedName name="Таблица2" localSheetId="2">#REF!</definedName>
    <definedName name="Таблица2" localSheetId="3">#REF!</definedName>
    <definedName name="Таблица2" localSheetId="4">#REF!</definedName>
    <definedName name="Таблица2" localSheetId="5">#REF!</definedName>
    <definedName name="Таблица2" localSheetId="6">#REF!</definedName>
    <definedName name="Таблица2" localSheetId="7">#REF!</definedName>
    <definedName name="Таблица2" localSheetId="8">#REF!</definedName>
    <definedName name="Таблица2" localSheetId="1">#REF!</definedName>
    <definedName name="Таблица2">#REF!</definedName>
    <definedName name="Таблица3" localSheetId="0">#REF!</definedName>
    <definedName name="Таблица3" localSheetId="9">#REF!</definedName>
    <definedName name="Таблица3" localSheetId="2">#REF!</definedName>
    <definedName name="Таблица3" localSheetId="3">#REF!</definedName>
    <definedName name="Таблица3" localSheetId="4">#REF!</definedName>
    <definedName name="Таблица3" localSheetId="5">#REF!</definedName>
    <definedName name="Таблица3" localSheetId="6">#REF!</definedName>
    <definedName name="Таблица3" localSheetId="7">#REF!</definedName>
    <definedName name="Таблица3" localSheetId="8">#REF!</definedName>
    <definedName name="Таблица3" localSheetId="1">#REF!</definedName>
    <definedName name="Таблица3">#REF!</definedName>
  </definedNames>
  <calcPr calcId="179021" iterate="1"/>
</workbook>
</file>

<file path=xl/calcChain.xml><?xml version="1.0" encoding="utf-8"?>
<calcChain xmlns="http://schemas.openxmlformats.org/spreadsheetml/2006/main">
  <c r="E18" i="20" l="1"/>
  <c r="D18" i="20"/>
  <c r="C18" i="20"/>
  <c r="E19" i="20"/>
  <c r="D19" i="20"/>
  <c r="C19" i="20"/>
  <c r="O20" i="24"/>
  <c r="P20" i="24"/>
  <c r="N20" i="24"/>
  <c r="G8" i="21"/>
  <c r="N8" i="24"/>
  <c r="N31" i="24" l="1"/>
  <c r="N9" i="24"/>
  <c r="C16" i="22" l="1"/>
  <c r="P31" i="24" l="1"/>
  <c r="O31" i="24"/>
  <c r="D17" i="22"/>
  <c r="E17" i="22"/>
  <c r="C17" i="22"/>
  <c r="D38" i="15" l="1"/>
  <c r="F30" i="15" l="1"/>
  <c r="E30" i="15"/>
  <c r="D30" i="15"/>
  <c r="F28" i="15"/>
  <c r="E28" i="15"/>
  <c r="D28" i="15"/>
  <c r="E33" i="15"/>
  <c r="F33" i="15"/>
  <c r="D33" i="15"/>
  <c r="D7" i="15" l="1"/>
  <c r="F40" i="15"/>
  <c r="E40" i="15" l="1"/>
  <c r="E32" i="15" l="1"/>
  <c r="D32" i="15" s="1"/>
  <c r="F32" i="15"/>
  <c r="F27" i="15"/>
  <c r="E27" i="15"/>
  <c r="F26" i="15"/>
  <c r="E26" i="15"/>
  <c r="F24" i="15"/>
  <c r="E24" i="15"/>
  <c r="F20" i="15"/>
  <c r="E20" i="15"/>
  <c r="D20" i="15"/>
  <c r="F18" i="15"/>
  <c r="E18" i="15"/>
  <c r="D18" i="15"/>
  <c r="F14" i="15"/>
  <c r="E14" i="15"/>
  <c r="D14" i="15"/>
  <c r="F12" i="15"/>
  <c r="E12" i="15"/>
  <c r="D12" i="15"/>
  <c r="F7" i="15"/>
  <c r="E7" i="15"/>
  <c r="F5" i="15"/>
  <c r="E5" i="15"/>
  <c r="E4" i="15" s="1"/>
  <c r="F4" i="15" l="1"/>
  <c r="D5" i="15"/>
  <c r="D4" i="15" s="1"/>
  <c r="D42" i="15" l="1"/>
  <c r="C17" i="20" s="1"/>
  <c r="C16" i="20" s="1"/>
  <c r="C20" i="20" s="1"/>
  <c r="E42" i="15"/>
  <c r="D17" i="20" s="1"/>
  <c r="D16" i="20" s="1"/>
  <c r="D20" i="20" s="1"/>
  <c r="F42" i="15"/>
  <c r="E17" i="20" s="1"/>
  <c r="E16" i="20" s="1"/>
  <c r="E20" i="20" s="1"/>
</calcChain>
</file>

<file path=xl/sharedStrings.xml><?xml version="1.0" encoding="utf-8"?>
<sst xmlns="http://schemas.openxmlformats.org/spreadsheetml/2006/main" count="2555" uniqueCount="518">
  <si>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</si>
  <si>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</si>
  <si>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</si>
  <si>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</si>
  <si>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</si>
  <si>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</si>
  <si>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</si>
  <si>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</si>
  <si>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</si>
  <si>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</si>
  <si>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</si>
  <si>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</si>
  <si>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</si>
  <si>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</si>
  <si>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</si>
  <si>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</si>
  <si>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</si>
  <si>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</si>
  <si>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</si>
  <si>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</si>
  <si>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</si>
  <si>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</si>
  <si>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</si>
  <si>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</si>
  <si>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</si>
  <si>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</si>
  <si>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</si>
  <si>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</si>
  <si>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</si>
  <si>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</si>
  <si>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</si>
  <si>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</si>
  <si>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</si>
  <si>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</si>
  <si>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</si>
  <si>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</si>
  <si>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</si>
  <si>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</si>
  <si>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</si>
  <si>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Код ППП</t>
  </si>
  <si>
    <t>Код Бюджетной классификации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</si>
  <si>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</si>
  <si>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</si>
  <si>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</si>
  <si>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</si>
  <si>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</si>
  <si>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</si>
  <si>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</si>
  <si>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</si>
  <si>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</si>
  <si>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</si>
  <si>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</si>
  <si>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</si>
  <si>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</si>
  <si>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</si>
  <si>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</si>
  <si>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</si>
  <si>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</si>
  <si>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</si>
  <si>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</si>
  <si>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</si>
  <si>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</si>
  <si>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</si>
  <si>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</si>
  <si>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</si>
  <si>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</si>
  <si>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</si>
  <si>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</si>
  <si>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</si>
  <si>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</si>
  <si>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</si>
  <si>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</si>
  <si>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</si>
  <si>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</si>
  <si>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</si>
  <si>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</si>
  <si>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</si>
  <si>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</si>
  <si>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</si>
  <si>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</si>
  <si>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</si>
  <si>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</si>
  <si>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</si>
  <si>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</si>
  <si>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</si>
  <si>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</si>
  <si>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</si>
  <si>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</si>
  <si>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</si>
  <si>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</si>
  <si>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</si>
  <si>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</si>
  <si>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</si>
  <si>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</si>
  <si>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</si>
  <si>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</si>
  <si>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</si>
  <si>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</si>
  <si>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</si>
  <si>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</si>
  <si>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</si>
  <si>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</si>
  <si>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</si>
  <si>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</si>
  <si>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</si>
  <si>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</si>
  <si>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</si>
  <si>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</si>
  <si>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</si>
  <si>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>2024 год</t>
  </si>
  <si>
    <t>В части задолженности и перерасчетов по отмененным налогам, сборам и иным обязательным платежам</t>
  </si>
  <si>
    <t>Приложение 2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</si>
  <si>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</si>
  <si>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</si>
  <si>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Доплаты к пенсиям муниципальных служащих</t>
  </si>
  <si>
    <t>88.0.00.10011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</si>
  <si>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</si>
  <si>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310</t>
  </si>
  <si>
    <t>Приложение 5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</si>
  <si>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</si>
  <si>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</si>
  <si>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</si>
  <si>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</si>
  <si>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</si>
  <si>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Приложение 6</t>
  </si>
  <si>
    <t>01</t>
  </si>
  <si>
    <t>Мероприятия, направленные  на осуществление полномочий контрольно-счетного органа</t>
  </si>
  <si>
    <t>Муниципальные ценные бумаги Каргаполовского сельсовета Сузунского района Новосибирской области</t>
  </si>
  <si>
    <t>817 01 05 02 01 10 0000 510</t>
  </si>
  <si>
    <t>817 01 05 02 01 10 0000 610</t>
  </si>
  <si>
    <t>817 01 05 00 00 00 0000 000</t>
  </si>
  <si>
    <t>817 01 00 00 00 00 0000 000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</si>
  <si>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</si>
  <si>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</si>
  <si>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</si>
  <si>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</si>
  <si>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</si>
  <si>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</si>
  <si>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</si>
  <si>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</si>
  <si>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</si>
  <si>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</si>
  <si>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</si>
  <si>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</si>
  <si>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</si>
  <si>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</si>
  <si>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</si>
  <si>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</si>
  <si>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</si>
  <si>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</si>
  <si>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</si>
  <si>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</si>
  <si>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</si>
  <si>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</si>
  <si>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</si>
  <si>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</si>
  <si>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</si>
  <si>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</si>
  <si>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</si>
  <si>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</si>
  <si>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</si>
  <si>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</si>
  <si>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</si>
  <si>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</si>
  <si>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</si>
  <si>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</si>
  <si>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</si>
  <si>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</si>
  <si>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</si>
  <si>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</si>
  <si>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</si>
  <si>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</si>
  <si>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</si>
  <si>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</si>
  <si>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Условно утвержденные расходы</t>
  </si>
  <si>
    <t>990</t>
  </si>
  <si>
    <t>40.0.00.00000</t>
  </si>
  <si>
    <t>40.0.00.0310G</t>
  </si>
  <si>
    <t>43.0.00.00000</t>
  </si>
  <si>
    <t>43.0.00.0314G</t>
  </si>
  <si>
    <t>44.0.00.00000</t>
  </si>
  <si>
    <t>44.0.00.0315G</t>
  </si>
  <si>
    <t>45.0.00.00000</t>
  </si>
  <si>
    <t>45.0.00.0412G</t>
  </si>
  <si>
    <t>46.0.00.00000</t>
  </si>
  <si>
    <t>46.0.00.0413G</t>
  </si>
  <si>
    <t>47.0.00.00000</t>
  </si>
  <si>
    <t>47.0.00.0503G</t>
  </si>
  <si>
    <t>240</t>
  </si>
  <si>
    <t>120</t>
  </si>
  <si>
    <t>850</t>
  </si>
  <si>
    <t>540</t>
  </si>
  <si>
    <t>НЕВЫЯСНЕННЫЕ ПОСТУПЛЕНИЯ, ЗАЧИСЛЯЕМЫЕВ БЮДЖЕТЫ СЕЛЬСКИХ ПОСЕЛЕНИЙ</t>
  </si>
  <si>
    <t>1 17 00000 00 0000 000</t>
  </si>
  <si>
    <t>Инициативные платежи, зачисляемые в бюджеты сельских поселений</t>
  </si>
  <si>
    <t>1 17 15 030 10 0000 150</t>
  </si>
  <si>
    <t>817</t>
  </si>
  <si>
    <t>2 02 16001 10 0000 150</t>
  </si>
  <si>
    <t>Невыясненные поступления</t>
  </si>
  <si>
    <t>ИНИЦИАТИВНЫЕ ПЛАТЕЖИ</t>
  </si>
  <si>
    <t>1 17 15 000 00 0000 000</t>
  </si>
  <si>
    <t>Муниципальная программа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</si>
  <si>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Реализация мероприятий муниципальной программы по обеспечению первичных мер пожарной безопасности на территории Каргаполовского сельсовета Сузунского района Новосибирской области на 2023 -2025 годы</t>
  </si>
  <si>
    <t>Муниципальная программа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</si>
  <si>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Реализация мероприятий муниципальной программы профилактики правонарушений и борьбы с преступностью на территории Каргаполовского сельсовета Сузунского района Новосибирской области на 2023- 2025 годы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</si>
  <si>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</si>
  <si>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Муниципальная программа «Использование и охрана земель Каргаполовского сельсовета Сузунского района Новосибирской области на 2023-2025 годы»</t>
  </si>
  <si>
    <t>Реализация мероприятий муниципальной программы «Использование и охрана земель Каргаполовского сельсовета Сузунского района Новосибирской области на 2023-2025 годы»</t>
  </si>
  <si>
    <t>Сумма на 2025 год</t>
  </si>
  <si>
    <t>2025 год</t>
  </si>
  <si>
    <t>сумма на 2025 год</t>
  </si>
  <si>
    <t>2026 год</t>
  </si>
  <si>
    <t>Сумма на 2026 год</t>
  </si>
  <si>
    <t>сумма на 2026 год</t>
  </si>
  <si>
    <t>Доходы бюджета Каргаполовского сельсовета Сузунского района Новосибирской области на 2024-2026 годы</t>
  </si>
  <si>
    <t>Муниципальная программа развития субъектов малого и среднего предпринимательства на территории Каргаполовского сельсовета Сузунского района Новосибирской области на 2024-2026 годы</t>
  </si>
  <si>
    <t>Муниципальная программа «Муниципальная поддержка инвестиционной деятельности на территории Каргаполовского сельсовета Сузунского района Новосибирской области на 2024-2028 годы»</t>
  </si>
  <si>
    <t>Муниципальная программа "Благоустройство территории Каргаполовского сельсовета Сузунского района Новосибирской области на 2024-2028 годы"</t>
  </si>
  <si>
    <t>Мероприятия, направленные на осуществление части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 по осуществлению иных полномочий в области использования автомобильных дорог и осуществлению дорожной деятельности в соответствии с законодательством Российской Федерации.</t>
  </si>
  <si>
    <t>Мероприятия, направленные на осуществление полномочий по внутреннему финансовому контролю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</si>
  <si>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</si>
  <si>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Реализация мероприятий муниципальной программы развития субъектов малого и среднего предпринимательства на территории Каргаполовского сельсовета Сузунского района Новосибирской области на 2024-2026 годы</t>
  </si>
  <si>
    <t>Реализация мероприятий муниципальной программы «Муниципальная поддержка инвестиционной деятельности на территории Каргаполовского сельсовета Сузунского района Новосибирской области на 2024-2028 годы»</t>
  </si>
  <si>
    <t>61.0.00.00000</t>
  </si>
  <si>
    <t>61.0.00.05031</t>
  </si>
  <si>
    <t>61.0.00.05032</t>
  </si>
  <si>
    <t>61.0.00.05033</t>
  </si>
  <si>
    <t>61.0.00.05034</t>
  </si>
  <si>
    <t>61.0.00.05035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</si>
  <si>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</si>
  <si>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</si>
  <si>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</si>
  <si>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</si>
  <si>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</si>
  <si>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</si>
  <si>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</si>
  <si>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</si>
  <si>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</si>
  <si>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</si>
  <si>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</si>
  <si>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</si>
  <si>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</si>
  <si>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Каргаполовского Сельсовета Сузунского района Новосибирской области ,всего</t>
  </si>
  <si>
    <t>Приложение 10</t>
  </si>
  <si>
    <t>табл.1</t>
  </si>
  <si>
    <t>182 1 09 04053 10 0000 110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</si>
  <si>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</si>
  <si>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</si>
  <si>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</si>
  <si>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</si>
  <si>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810 1 16 02020 02 0000 140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</si>
  <si>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</si>
  <si>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</si>
  <si>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</si>
  <si>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817 1 08 04020 01 1000 110</t>
  </si>
  <si>
    <t>817 1 11 05013 10 0000 120</t>
  </si>
  <si>
    <t>817 1 11 05075 10 0000 120</t>
  </si>
  <si>
    <t>817 1 11 07015 10 0000 120</t>
  </si>
  <si>
    <t>817 1 11 09045 10 0000 120</t>
  </si>
  <si>
    <t>817 1 13 02995 10 0000 130</t>
  </si>
  <si>
    <t>817 1 14 02053 10 0000 410</t>
  </si>
  <si>
    <t>817 1 17 01050 10 0000 180</t>
  </si>
  <si>
    <t>817 1 17 15030 10 0000 130</t>
  </si>
  <si>
    <t>817 2 18 60010 10 0000 150</t>
  </si>
  <si>
    <t>817 2 19 60010 10 0000 150</t>
  </si>
  <si>
    <t>817 2 02 15001 10 0000 150</t>
  </si>
  <si>
    <t>817 2 02 29999 10 0000 150</t>
  </si>
  <si>
    <t>817 2 02 30024 10 0000 150</t>
  </si>
  <si>
    <t>817 2 02 35118 10 0000 150</t>
  </si>
  <si>
    <t>817 2 02 49999 10 0000 150</t>
  </si>
  <si>
    <t>817 2 08 05000 10 0000 150</t>
  </si>
  <si>
    <t>Мероприятия, направленные на осуществление полномочий по внутреннему муниципальному финансовому контролю</t>
  </si>
  <si>
    <t>НАЦИОНАЛЬНАЯ ОБОРОНА</t>
  </si>
  <si>
    <t>Мобилизационная и вневойсковая подготовка</t>
  </si>
  <si>
    <t>Расходные обязательства на осуществление первичного воинского учета органами местного самоуправления поселений</t>
  </si>
  <si>
    <t>61.0.00.70240</t>
  </si>
  <si>
    <t>61.0.00.S0240</t>
  </si>
  <si>
    <t>Прочие мероприятия по благоустройству, в части софинансирования</t>
  </si>
  <si>
    <t>900</t>
  </si>
  <si>
    <t>1.1.</t>
  </si>
  <si>
    <t>2.1.</t>
  </si>
  <si>
    <t>3.1.</t>
  </si>
  <si>
    <t>4.1.</t>
  </si>
  <si>
    <t>5.1.</t>
  </si>
  <si>
    <t>6.1.</t>
  </si>
  <si>
    <t>7.1.</t>
  </si>
  <si>
    <t>182</t>
  </si>
  <si>
    <t>817 1 14 06013 10 0000 430</t>
  </si>
  <si>
    <t>810 1 16 23051 10 0000 140</t>
  </si>
  <si>
    <t>810 1 16 07010 10 0000 140</t>
  </si>
  <si>
    <t>810 1 16 07090 10 0000 140</t>
  </si>
  <si>
    <t>Распределение бюджетных ассигнований бюджета Каргаполовского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</si>
  <si>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</si>
  <si>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>Сумма</t>
  </si>
  <si>
    <t>2027 год</t>
  </si>
  <si>
    <t>02</t>
  </si>
  <si>
    <t>8800000000</t>
  </si>
  <si>
    <t>8800001021</t>
  </si>
  <si>
    <t>100</t>
  </si>
  <si>
    <t>04</t>
  </si>
  <si>
    <t>8800001041</t>
  </si>
  <si>
    <t>200</t>
  </si>
  <si>
    <t>800</t>
  </si>
  <si>
    <t>8800001044</t>
  </si>
  <si>
    <t>500</t>
  </si>
  <si>
    <t>8800001045</t>
  </si>
  <si>
    <t>8800070190</t>
  </si>
  <si>
    <t>06</t>
  </si>
  <si>
    <t>8800001061</t>
  </si>
  <si>
    <t>13</t>
  </si>
  <si>
    <t>8800001132</t>
  </si>
  <si>
    <t>03</t>
  </si>
  <si>
    <t>8800051180</t>
  </si>
  <si>
    <t>09</t>
  </si>
  <si>
    <t>8800003092</t>
  </si>
  <si>
    <t>10</t>
  </si>
  <si>
    <t>4000000000</t>
  </si>
  <si>
    <t>400000310G</t>
  </si>
  <si>
    <t>4700000000</t>
  </si>
  <si>
    <t>470000503G</t>
  </si>
  <si>
    <t>8800003101</t>
  </si>
  <si>
    <t>8800003102</t>
  </si>
  <si>
    <t>14</t>
  </si>
  <si>
    <t>4300000000</t>
  </si>
  <si>
    <t>430000314G</t>
  </si>
  <si>
    <t>Муниципальная программа «Комплексные меры противодействия злоупотреблению наркотиками и их незаконному обороту на территории Каргаполовского сельсовета Сузунского района Новосибирской области на 2023-2025 годы»</t>
  </si>
  <si>
    <t>4400000000</t>
  </si>
  <si>
    <t>440000315G</t>
  </si>
  <si>
    <t>8800003141</t>
  </si>
  <si>
    <t>Расходные обязательства, направленные на осуществление полномочий по дорожной деятельности.</t>
  </si>
  <si>
    <t>880009Д097</t>
  </si>
  <si>
    <t>12</t>
  </si>
  <si>
    <t>4500000000</t>
  </si>
  <si>
    <t>450000412G</t>
  </si>
  <si>
    <t>4600000000</t>
  </si>
  <si>
    <t>460000413G</t>
  </si>
  <si>
    <t>05</t>
  </si>
  <si>
    <t>6100000000</t>
  </si>
  <si>
    <t>6100005031</t>
  </si>
  <si>
    <t>6100005032</t>
  </si>
  <si>
    <t>6100005033</t>
  </si>
  <si>
    <t>6100005034</t>
  </si>
  <si>
    <t>6100005035</t>
  </si>
  <si>
    <t>8800005035</t>
  </si>
  <si>
    <t>88000S5035</t>
  </si>
  <si>
    <t>08</t>
  </si>
  <si>
    <t>8800008011</t>
  </si>
  <si>
    <t>8800010011</t>
  </si>
  <si>
    <t>300</t>
  </si>
  <si>
    <t>11</t>
  </si>
  <si>
    <t>8800011021</t>
  </si>
  <si>
    <t xml:space="preserve">	УСЛОВНО УТВЕРЖДЕННЫЕ РАСХОДЫ</t>
  </si>
  <si>
    <t>99</t>
  </si>
  <si>
    <t>8800099990</t>
  </si>
  <si>
    <t>Распределение бюджетных ассигнований бюджета Каргаполовского сельсовета Сузунского района Новосибирской области по целевым статьям (муниципальным программам и непрограммным направлениям деятельности, группам и подгруппам видов расходов классификации расходов бюджета  на 2025 год и плановый период 2026 и 2027 годов</t>
  </si>
  <si>
    <t xml:space="preserve">Сумма </t>
  </si>
  <si>
    <t>Администрация Каргаполовского сельсовета Сузунского района Новосибирской области</t>
  </si>
  <si>
    <t>Ведомственная структура расходов бюджета Каргаполовского сельсовета Сузунского района Новосибирской области  на 2025 год и плановый период 2026 и 2027 годов</t>
  </si>
  <si>
    <t>Распределение бюджетных ассигнований бюджета Каргаполовского сельсовета Сузунского района Новосибирской области, направляемых на исполнение публичных нормативных обязательств на 2025 год и плановый период 2026 и 2027 годов</t>
  </si>
  <si>
    <t>на 2025 год</t>
  </si>
  <si>
    <t>на 2026 год</t>
  </si>
  <si>
    <t>на 2027 год</t>
  </si>
  <si>
    <t>ВСЕГО ДОХОДОВ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</si>
  <si>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</si>
  <si>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817 2 02 35 118 10 0000 150</t>
  </si>
  <si>
    <t>817 2 02 30 024 10 0000 150</t>
  </si>
  <si>
    <t>817 2 02 29 999 10 0000 150</t>
  </si>
  <si>
    <t>Дотации бюджетам сельских поселений на выравнивание бюджетной обеспеченности из бюджетов муниципальных районов</t>
  </si>
  <si>
    <t>817 2 02 16 001 10 0000 150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</si>
  <si>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</si>
  <si>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182 1 06 06 043 10 1000 110</t>
  </si>
  <si>
    <t>182 1 06 06 033 10 1000 110</t>
  </si>
  <si>
    <t>182 1 06 01 030 10 1000 110</t>
  </si>
  <si>
    <t>182 1 05 03 010 01 1000 110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</si>
  <si>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</si>
  <si>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</si>
  <si>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</si>
  <si>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</si>
  <si>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</si>
  <si>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</si>
  <si>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</si>
  <si>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182 1 03 02 231 01 0000 110</t>
  </si>
  <si>
    <t>182 1 01 02 010 01 1000 110</t>
  </si>
  <si>
    <t>Наименование групп, подгрупп, статей, подстатей, элементов, групп подвидов, аналитических групп подвидов доходов бюджетов</t>
  </si>
  <si>
    <t>Код бюджетной классификации Российской Федерации</t>
  </si>
  <si>
    <t>Мероприятия, направленные на осуществление полномочий по дорожной деятельности</t>
  </si>
  <si>
    <t>Иные межбюджетные трансферты, перечисляемые из бюджета Каргаполовского сельсовета Сузунского района Новосибирской области в бюджет Сузунского района на 2025 год и плановый период 2026 и 2027 годов</t>
  </si>
  <si>
    <t>сумма на 2027 год</t>
  </si>
  <si>
    <r>
      <t>Муниципальные внутренние заимствования,</t>
    </r>
    <r>
      <rPr>
        <sz val="8"/>
        <rFont val="Arial"/>
        <family val="2"/>
        <charset val="204"/>
      </rPr>
      <t xml:space="preserve"> 
в том числе:</t>
    </r>
  </si>
  <si>
    <t>Программа муниципальных внутренних заимствований Каргаполовского сельсовета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</si>
  <si>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 Каргаполовского сельсовта Сузунского района Новосибирской области в 2025 году и в плановом периоде 2026 - 2027 годов</t>
  </si>
  <si>
    <t>Раздел 2. Общий объем бюджетных ассигнований, предусмотренных на исполнение муниципальных гарантий Каргаполовского сельсовета Сузунского района Новосибирской области по возможным гарантийным случаям в 2025 году и в плановом периоде 2026 - 2027 годов</t>
  </si>
  <si>
    <t xml:space="preserve">ПРОГРАММА МУНИЦИПАЛЬНЫХ ГАРАНТИЙ КАРГАПОЛОВСКОГО СЕЛЬСОВЕТА СУЗУНСКОГО РАЙОНА НОВОСИБИРСКОЙ ОБЛАСТИ
В ВАЛЮТЕ РОССИЙСКОЙ ФЕДЕРАЦИИ НА 2025 ГОД И ПЛАНОВЫЙ ПЕРИОД 2026 И 2027 ГОДОВ
</t>
  </si>
  <si>
    <t>7.2.</t>
  </si>
  <si>
    <t>7.3.</t>
  </si>
  <si>
    <t>7.4.</t>
  </si>
  <si>
    <t>7.5.</t>
  </si>
  <si>
    <t>Перечень муниципальных  программ Каргаполовского сельсовета Сузунского района Новосибирской области, предусмотренных к финансированию в 2025 год и плановый период 2026 и 2027 годов</t>
  </si>
  <si>
    <t>Сумма на 2027  год</t>
  </si>
  <si>
    <t>810 1 16 02 020 02 0000 140</t>
  </si>
  <si>
    <t>Приложение 3</t>
  </si>
  <si>
    <t>Источники финансирования дефицита бюджета Каргаполовского сельсовета Сузунского района Новосибирской области на 2025 год и плановый период 2026 и 2027 годов</t>
  </si>
  <si>
    <t>Приложение № 1
к решению 46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2025 год плановый период 2026 и 2027 годов"                                                                                                   От 25.12.2024г № 229</t>
  </si>
  <si>
    <t>к решению 46 сессии Совета депутатов Каргаполовского сельсовета Сузунского района Новосибирской области "О бюджете Каргаполовского сельсовета Сузунского района Новосибирской области на 2025 год плановый период 2026 и 2027 годов"                                                                                                   От 25.12.2024г № 229</t>
  </si>
  <si>
    <t>Реализация инициативного проекта "Обустройство детской площадки в с. Каргаполово Сузунского района Новосибирской области"</t>
  </si>
  <si>
    <t>6100070240</t>
  </si>
  <si>
    <t>Реализация инициативного проекта "Обустройство детской площадки в с. Каргаполово Сузунского района Новосибирской области", в части софинансирования</t>
  </si>
  <si>
    <t>61000S0240</t>
  </si>
  <si>
    <t>7.6.</t>
  </si>
  <si>
    <t>7.7.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</si>
  <si>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</si>
  <si>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</si>
  <si>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</si>
  <si>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Налог на имущество физических лиц</t>
  </si>
  <si>
    <t>Земельный налог</t>
  </si>
  <si>
    <t>Административные штрафы, установленные законами субъектов Российской Федерации об административных правонарушениях</t>
  </si>
  <si>
    <t>ПРОЧИЕ НЕНАЛОГОВЫЕ ДОХОДЫ</t>
  </si>
  <si>
    <t>Инициативные платежи</t>
  </si>
  <si>
    <t>817 1 17 15 030 10 0000 150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</si>
  <si>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</si>
  <si>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</si>
  <si>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</si>
  <si>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</si>
  <si>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</si>
  <si>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</t>
  </si>
  <si>
    <t>88000SД160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</si>
  <si>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</si>
  <si>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</si>
  <si>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</si>
  <si>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817 2 02 49 999 10 0000 150</t>
  </si>
  <si>
    <t xml:space="preserve">к решению 48 сессии Совета депутатов                                     Каргаполовского сельсовета                                                               Сузунского района Новосибирской области                                                                                                                                                                               От 14.03.2025г №233  </t>
  </si>
  <si>
    <t>к решению 51  сессии Совета депутатов                                     Каргаполовского сельсовета                                                               Сузунского района Новосибирской области                                                                                                                                                                               От 22.05.2025г №245</t>
  </si>
  <si>
    <t>Реализация социально значимых проектов в сфере развития общественной инфраструктуры: «Ремонт памятника с. Каргаполово Сузунского района Новосибирской области»</t>
  </si>
  <si>
    <t>6100070370</t>
  </si>
  <si>
    <t>Реализация социально значимых проектов в сфере развития общественной инфраструктуры: «Ремонт памятника с. Каргаполово Сузунского района Новосибирской области", в части софинансирования</t>
  </si>
  <si>
    <t>61000S0370</t>
  </si>
  <si>
    <t>7.8.</t>
  </si>
  <si>
    <t>61.0.00.70370</t>
  </si>
  <si>
    <t xml:space="preserve">7.9. </t>
  </si>
  <si>
    <t>61.0.00.S0370</t>
  </si>
  <si>
    <t>000 1 00 00 000 00 0000 000</t>
  </si>
  <si>
    <t>000 1 01 00 000 00 0000 000</t>
  </si>
  <si>
    <t>000 1 01 02 000 01 0000 110</t>
  </si>
  <si>
    <t>000 1 03 00 000 00 0000 000</t>
  </si>
  <si>
    <t>000 1 03 02 000 01 0000 110</t>
  </si>
  <si>
    <t>000 1 05 00 000 00 0000 000</t>
  </si>
  <si>
    <t>000 1 05 03 000 01 0000 110</t>
  </si>
  <si>
    <t>000 1 06 00 000 00 0000 000</t>
  </si>
  <si>
    <t>000 1 06 01 000 00 0000 110</t>
  </si>
  <si>
    <t>000 1 06 06 000 00 0000 110</t>
  </si>
  <si>
    <t>000 1 16 00 000 00 0000 000</t>
  </si>
  <si>
    <t>000 1 16 02 000 02 0000 140</t>
  </si>
  <si>
    <t>000 1 17 00 000 00 0000 000</t>
  </si>
  <si>
    <t>000 1 17 15 000 00 0000 150</t>
  </si>
  <si>
    <t>000 2 00 00 000 00 0000 000</t>
  </si>
  <si>
    <t>000 2 02 00 000 00 0000 000</t>
  </si>
  <si>
    <t>000 2 02 10 000 00 0000 150</t>
  </si>
  <si>
    <t>000 2 02 20 000 00 0000 150</t>
  </si>
  <si>
    <t>000 2 02 30 000 00 0000 150</t>
  </si>
  <si>
    <t>000 2 02 40 000 00 0000 150</t>
  </si>
  <si>
    <t>к решению 55  сессии Совета депутатов                                     Каргаполовского сельсовета                                                               Сузунского района Новосибирской области                                                                                                                                                                               От 03.09.2025г №252</t>
  </si>
  <si>
    <t xml:space="preserve">Мероприятия, в рамках ликвидационных процедур
</t>
  </si>
  <si>
    <t>8800001046</t>
  </si>
  <si>
    <t>000 1 01 02 010 01 0000 110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</si>
  <si>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</si>
  <si>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000 1 01 02 010 01 1000 110</t>
  </si>
  <si>
    <t>000 1 03 02 230 01 0000 110</t>
  </si>
  <si>
    <t>000 1 03 02 231 01 0000 110</t>
  </si>
  <si>
    <t>000 1 03 02 240 01 0000 110</t>
  </si>
  <si>
    <t>000 1 03 02 241 01 0000 110</t>
  </si>
  <si>
    <t>000 1 03 02 250 01 0000 110</t>
  </si>
  <si>
    <t>000 1 03 02 251 01 0000 110</t>
  </si>
  <si>
    <t>000 1 03 02 260 01 0000 110</t>
  </si>
  <si>
    <t>000 1 03 02 261 01 0000 110</t>
  </si>
  <si>
    <t>000 1 05 03 010 01 0000 110</t>
  </si>
  <si>
    <t>000 1 05 03 010 01 1000 110</t>
  </si>
  <si>
    <t>000 1 06 01 030 10 0000 110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</si>
  <si>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</si>
  <si>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000 1 06 01 030 10 1000 110</t>
  </si>
  <si>
    <t>000 1 06 06 030 00 0000 110</t>
  </si>
  <si>
    <t>Земельный налог с организаций</t>
  </si>
  <si>
    <t>000 1 06 06 033 10 0000 110</t>
  </si>
  <si>
    <t>Земельный налог с организаций, обладающих земельным участком, расположенным в границах сельских поселений</t>
  </si>
  <si>
    <t>000 1 06 06 033 10 1000 110</t>
  </si>
  <si>
    <t>000 1 06 06 040 00 0000 110</t>
  </si>
  <si>
    <t>Земельный налог с физических лиц</t>
  </si>
  <si>
    <t>000 1 06 06 043 10 0000 110</t>
  </si>
  <si>
    <t>Земельный налог с физических лиц, обладающих земельным участком, расположенным в границах сельских поселений</t>
  </si>
  <si>
    <t>000 1 06 06 043 10 1000 110</t>
  </si>
  <si>
    <t>000 1 14 00 000 00 0000 000</t>
  </si>
  <si>
    <t>000 1 14 06 000 00 0000 430</t>
  </si>
  <si>
    <t>Доходы от продажи земельных участков, находящихся в государственной и муниципальной собственности</t>
  </si>
  <si>
    <t>000 1 14 06 020 00 0000 430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</si>
  <si>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</si>
  <si>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000 1 14 06 025 10 0000 430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</si>
  <si>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</si>
  <si>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817 1 14 06 025 10 0000 430</t>
  </si>
  <si>
    <t>000 1 16 02 020 02 0000 140</t>
  </si>
  <si>
    <t>000 1 17 15 030 10 0000 150</t>
  </si>
  <si>
    <t>000 2 02 16 001 00 0000 150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</si>
  <si>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</si>
  <si>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000 2 02 16 001 10 0000 150</t>
  </si>
  <si>
    <t>000 2 02 29 999 00 0000 150</t>
  </si>
  <si>
    <t>Прочие субсидии</t>
  </si>
  <si>
    <t>000 2 02 29 999 10 0000 150</t>
  </si>
  <si>
    <t>000 2 02 30 024 00 0000 150</t>
  </si>
  <si>
    <t>Субвенции местным бюджетам на выполнение передаваемых полномочий субъектов Российской Федерации</t>
  </si>
  <si>
    <t>000 2 02 30 024 10 0000 150</t>
  </si>
  <si>
    <t>000 2 02 35 118 00 0000 150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</si>
  <si>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</si>
  <si>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000 2 02 35 118 10 0000 150</t>
  </si>
  <si>
    <t>000 2 02 49 999 00 0000 150</t>
  </si>
  <si>
    <t>Прочие межбюджетные трансферты, передаваемые бюджетам</t>
  </si>
  <si>
    <t>000 2 02 49 999 10 0000 150</t>
  </si>
  <si>
    <t>Доходы бюджета Каргаполовского сельсовета Сузунского района  Новосибирской области на 2025  - 2027 годы</t>
  </si>
  <si>
    <t xml:space="preserve">к решению __ сессии Совета депутатов Сузунского муниципального округа Новосибирской области №__ от 05.11.2025 " О внесении изменений в бюджете Каргаполовского сельсовета Сузунского района Новосибирской области на 2025 год и плановый период 2026-2027 годы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</si>
  <si>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 решению 4 сессии Совета депутатов Сузунского муниципального округа Новосибирской области №67 от 05.11.2025 " О внесении изменений в бюджете Каргаполовского сельсовета Сузунского района Новосибирской области на 2025 год и плановый период 2026-2027 годы </t>
  </si>
  <si>
    <t xml:space="preserve">   Приложение 4                                                                   к решению 4 сессии Совета депутатов Сузунского муниципального округа Новосибирской области №67 от 05.11.2025 " О внесении изменений в бюджете Каргаполовского сельсовета Сузунского района Новосибирской области на 2025 год и плановый период 2026-2027 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</si>
</sst>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"/>
    <numFmt numFmtId="169" formatCode="&quot;&quot;#,##0.0;[Red]\-#,##0.0"/>
    <numFmt numFmtId="170" formatCode="#,##0.0"/>
    <numFmt numFmtId="171" formatCode="#,##0.00_ ;\-#,##0.00\ "/>
    <numFmt numFmtId="172" formatCode="#,##0.00_ ;[Red]\-#,##0.00\ "/>
    <numFmt numFmtId="173" formatCode="00\.0\.00\.00000"/>
    <numFmt numFmtId="174" formatCode="#\ ##0.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rgb="FF000000"/>
      <name val="Arial"/>
    </font>
    <font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59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2" fillId="0" borderId="0" applyFont="0" applyFill="0" applyBorder="0" applyAlignment="0" applyProtection="0"/>
    <xf numFmtId="0" fontId="7" fillId="0" borderId="0"/>
    <xf numFmtId="0" fontId="8" fillId="0" borderId="0"/>
    <xf numFmtId="0" fontId="16" fillId="0" borderId="0"/>
    <xf numFmtId="0" fontId="12" fillId="0" borderId="0"/>
    <xf numFmtId="0" fontId="5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9" fillId="0" borderId="0"/>
  </cellStyleXfs>
  <cellXfs count="307">
    <xf numFmtId="0" fontId="0" fillId="0" borderId="0" xfId="0"/>
    <xf numFmtId="0" fontId="6" fillId="0" borderId="0" xfId="2"/>
    <xf numFmtId="0" fontId="8" fillId="0" borderId="0" xfId="178"/>
    <xf numFmtId="0" fontId="6" fillId="0" borderId="0" xfId="2" applyProtection="1">
      <protection hidden="1"/>
    </xf>
    <xf numFmtId="0" fontId="6" fillId="0" borderId="0" xfId="2" applyFont="1" applyFill="1" applyProtection="1">
      <protection hidden="1"/>
    </xf>
    <xf numFmtId="0" fontId="8" fillId="0" borderId="0" xfId="178" applyFont="1" applyFill="1" applyProtection="1">
      <protection hidden="1"/>
    </xf>
    <xf numFmtId="0" fontId="8" fillId="0" borderId="0" xfId="178" applyProtection="1">
      <protection hidden="1"/>
    </xf>
    <xf numFmtId="0" fontId="11" fillId="0" borderId="0" xfId="178" applyNumberFormat="1" applyFont="1" applyFill="1" applyAlignment="1" applyProtection="1">
      <alignment horizontal="center" vertical="center" wrapText="1"/>
      <protection hidden="1"/>
    </xf>
    <xf numFmtId="0" fontId="9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12" xfId="178" applyFont="1" applyFill="1" applyBorder="1" applyProtection="1">
      <protection hidden="1"/>
    </xf>
    <xf numFmtId="166" fontId="9" fillId="0" borderId="2" xfId="178" applyNumberFormat="1" applyFont="1" applyFill="1" applyBorder="1" applyAlignment="1" applyProtection="1">
      <protection hidden="1"/>
    </xf>
    <xf numFmtId="166" fontId="9" fillId="0" borderId="1" xfId="178" applyNumberFormat="1" applyFont="1" applyFill="1" applyBorder="1" applyAlignment="1" applyProtection="1">
      <protection hidden="1"/>
    </xf>
    <xf numFmtId="168" fontId="9" fillId="0" borderId="2" xfId="178" applyNumberFormat="1" applyFont="1" applyFill="1" applyBorder="1" applyAlignment="1" applyProtection="1">
      <alignment horizontal="right" vertical="center"/>
      <protection hidden="1"/>
    </xf>
    <xf numFmtId="0" fontId="9" fillId="0" borderId="4" xfId="178" applyNumberFormat="1" applyFont="1" applyFill="1" applyBorder="1" applyAlignment="1" applyProtection="1">
      <alignment horizontal="right" vertical="center"/>
      <protection hidden="1"/>
    </xf>
    <xf numFmtId="0" fontId="8" fillId="0" borderId="9" xfId="178" applyFont="1" applyFill="1" applyBorder="1" applyProtection="1">
      <protection hidden="1"/>
    </xf>
    <xf numFmtId="0" fontId="8" fillId="0" borderId="0" xfId="178" applyNumberFormat="1" applyFont="1" applyFill="1" applyAlignment="1" applyProtection="1">
      <alignment horizontal="centerContinuous"/>
      <protection hidden="1"/>
    </xf>
    <xf numFmtId="0" fontId="8" fillId="0" borderId="0" xfId="178" applyFont="1" applyFill="1" applyAlignment="1" applyProtection="1">
      <protection hidden="1"/>
    </xf>
    <xf numFmtId="0" fontId="12" fillId="0" borderId="0" xfId="178" applyFont="1" applyFill="1" applyAlignment="1" applyProtection="1">
      <protection hidden="1"/>
    </xf>
    <xf numFmtId="0" fontId="12" fillId="0" borderId="0" xfId="178" applyFont="1" applyProtection="1">
      <protection hidden="1"/>
    </xf>
    <xf numFmtId="0" fontId="13" fillId="0" borderId="0" xfId="178" applyFont="1" applyAlignment="1" applyProtection="1">
      <alignment wrapText="1"/>
      <protection hidden="1"/>
    </xf>
    <xf numFmtId="0" fontId="13" fillId="0" borderId="0" xfId="178" applyFont="1" applyAlignment="1">
      <alignment wrapText="1"/>
    </xf>
    <xf numFmtId="0" fontId="8" fillId="0" borderId="0" xfId="178" applyNumberFormat="1" applyFont="1" applyFill="1" applyAlignment="1" applyProtection="1">
      <protection hidden="1"/>
    </xf>
    <xf numFmtId="0" fontId="5" fillId="0" borderId="0" xfId="178" applyNumberFormat="1" applyFont="1" applyFill="1" applyAlignment="1" applyProtection="1">
      <alignment horizontal="right"/>
      <protection hidden="1"/>
    </xf>
    <xf numFmtId="0" fontId="8" fillId="0" borderId="13" xfId="178" applyFont="1" applyFill="1" applyBorder="1" applyAlignment="1" applyProtection="1">
      <protection hidden="1"/>
    </xf>
    <xf numFmtId="0" fontId="8" fillId="0" borderId="9" xfId="178" applyNumberFormat="1" applyFont="1" applyFill="1" applyBorder="1" applyAlignment="1" applyProtection="1">
      <protection hidden="1"/>
    </xf>
    <xf numFmtId="0" fontId="15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12" xfId="178" applyNumberFormat="1" applyFont="1" applyFill="1" applyBorder="1" applyAlignment="1" applyProtection="1">
      <protection hidden="1"/>
    </xf>
    <xf numFmtId="166" fontId="5" fillId="0" borderId="2" xfId="178" applyNumberFormat="1" applyFont="1" applyFill="1" applyBorder="1" applyAlignment="1" applyProtection="1">
      <protection hidden="1"/>
    </xf>
    <xf numFmtId="166" fontId="5" fillId="0" borderId="1" xfId="178" applyNumberFormat="1" applyFont="1" applyFill="1" applyBorder="1" applyAlignment="1" applyProtection="1">
      <protection hidden="1"/>
    </xf>
    <xf numFmtId="168" fontId="5" fillId="0" borderId="0" xfId="178" applyNumberFormat="1" applyFont="1" applyFill="1" applyAlignment="1" applyProtection="1">
      <alignment horizontal="right" vertical="center"/>
      <protection hidden="1"/>
    </xf>
    <xf numFmtId="0" fontId="12" fillId="0" borderId="0" xfId="178" applyFont="1"/>
    <xf numFmtId="0" fontId="5" fillId="0" borderId="0" xfId="179" applyFont="1"/>
    <xf numFmtId="0" fontId="16" fillId="0" borderId="0" xfId="179"/>
    <xf numFmtId="0" fontId="5" fillId="0" borderId="0" xfId="1" applyFont="1"/>
    <xf numFmtId="0" fontId="2" fillId="0" borderId="0" xfId="1"/>
    <xf numFmtId="0" fontId="2" fillId="2" borderId="4" xfId="1" applyFill="1" applyBorder="1" applyAlignment="1">
      <alignment wrapText="1"/>
    </xf>
    <xf numFmtId="0" fontId="2" fillId="2" borderId="0" xfId="1" applyFill="1"/>
    <xf numFmtId="0" fontId="17" fillId="2" borderId="18" xfId="1" applyFont="1" applyFill="1" applyBorder="1" applyAlignment="1">
      <alignment horizontal="left" vertical="top" wrapText="1"/>
    </xf>
    <xf numFmtId="169" fontId="17" fillId="2" borderId="19" xfId="1" applyNumberFormat="1" applyFont="1" applyFill="1" applyBorder="1" applyAlignment="1">
      <alignment horizontal="right" vertical="top" wrapText="1"/>
    </xf>
    <xf numFmtId="0" fontId="2" fillId="2" borderId="4" xfId="1" applyFill="1" applyBorder="1"/>
    <xf numFmtId="49" fontId="5" fillId="0" borderId="4" xfId="1" applyNumberFormat="1" applyFont="1" applyFill="1" applyBorder="1" applyAlignment="1">
      <alignment horizontal="left" vertical="center" wrapText="1"/>
    </xf>
    <xf numFmtId="0" fontId="20" fillId="0" borderId="0" xfId="178" applyFont="1" applyFill="1" applyAlignment="1" applyProtection="1">
      <protection hidden="1"/>
    </xf>
    <xf numFmtId="0" fontId="21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12" xfId="178" applyFont="1" applyFill="1" applyBorder="1" applyAlignment="1" applyProtection="1">
      <protection hidden="1"/>
    </xf>
    <xf numFmtId="0" fontId="3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vertical="center" wrapText="1" shrinkToFit="1"/>
    </xf>
    <xf numFmtId="49" fontId="3" fillId="0" borderId="4" xfId="0" applyNumberFormat="1" applyFont="1" applyBorder="1" applyAlignment="1">
      <alignment horizontal="center" vertical="center" wrapText="1" shrinkToFit="1"/>
    </xf>
    <xf numFmtId="49" fontId="3" fillId="0" borderId="4" xfId="0" applyNumberFormat="1" applyFont="1" applyBorder="1" applyAlignment="1">
      <alignment horizontal="left" vertical="center" wrapText="1" shrinkToFit="1"/>
    </xf>
    <xf numFmtId="4" fontId="3" fillId="0" borderId="4" xfId="0" applyNumberFormat="1" applyFont="1" applyBorder="1" applyAlignment="1">
      <alignment vertical="center" wrapText="1" shrinkToFit="1"/>
    </xf>
    <xf numFmtId="0" fontId="3" fillId="3" borderId="4" xfId="0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 shrinkToFit="1"/>
    </xf>
    <xf numFmtId="0" fontId="3" fillId="0" borderId="4" xfId="0" applyNumberFormat="1" applyFont="1" applyBorder="1" applyAlignment="1">
      <alignment vertical="center" wrapText="1" shrinkToFit="1"/>
    </xf>
    <xf numFmtId="4" fontId="14" fillId="0" borderId="4" xfId="0" applyNumberFormat="1" applyFont="1" applyBorder="1" applyAlignment="1">
      <alignment vertical="center" wrapText="1" shrinkToFit="1"/>
    </xf>
    <xf numFmtId="0" fontId="8" fillId="0" borderId="0" xfId="178" applyAlignment="1"/>
    <xf numFmtId="0" fontId="5" fillId="0" borderId="0" xfId="0" applyFont="1"/>
    <xf numFmtId="0" fontId="18" fillId="0" borderId="0" xfId="0" applyFont="1"/>
    <xf numFmtId="49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5" fillId="0" borderId="0" xfId="0" applyFont="1" applyBorder="1" applyAlignment="1"/>
    <xf numFmtId="49" fontId="5" fillId="0" borderId="0" xfId="0" applyNumberFormat="1" applyFont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9" fontId="5" fillId="0" borderId="3" xfId="1" applyNumberFormat="1" applyFont="1" applyFill="1" applyBorder="1" applyAlignment="1">
      <alignment horizontal="left" vertical="center" wrapText="1"/>
    </xf>
    <xf numFmtId="4" fontId="22" fillId="0" borderId="4" xfId="0" applyNumberFormat="1" applyFont="1" applyBorder="1" applyAlignment="1">
      <alignment horizontal="right" vertical="center"/>
    </xf>
    <xf numFmtId="171" fontId="22" fillId="0" borderId="4" xfId="0" applyNumberFormat="1" applyFont="1" applyBorder="1" applyAlignment="1">
      <alignment horizontal="right" vertical="center"/>
    </xf>
    <xf numFmtId="4" fontId="4" fillId="0" borderId="4" xfId="1" applyNumberFormat="1" applyFont="1" applyBorder="1"/>
    <xf numFmtId="0" fontId="8" fillId="0" borderId="0" xfId="178" applyFont="1" applyFill="1" applyBorder="1" applyAlignment="1" applyProtection="1">
      <protection hidden="1"/>
    </xf>
    <xf numFmtId="0" fontId="8" fillId="0" borderId="0" xfId="178" applyFont="1" applyFill="1" applyBorder="1" applyProtection="1">
      <protection hidden="1"/>
    </xf>
    <xf numFmtId="49" fontId="3" fillId="0" borderId="4" xfId="0" applyNumberFormat="1" applyFont="1" applyFill="1" applyBorder="1" applyAlignment="1">
      <alignment vertical="center" wrapText="1" shrinkToFit="1"/>
    </xf>
    <xf numFmtId="49" fontId="3" fillId="0" borderId="4" xfId="0" applyNumberFormat="1" applyFont="1" applyFill="1" applyBorder="1" applyAlignment="1">
      <alignment horizontal="center" vertical="center" wrapText="1" shrinkToFit="1"/>
    </xf>
    <xf numFmtId="49" fontId="3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vertical="center" wrapText="1" shrinkToFit="1"/>
    </xf>
    <xf numFmtId="4" fontId="3" fillId="0" borderId="0" xfId="0" applyNumberFormat="1" applyFont="1" applyFill="1" applyBorder="1" applyAlignment="1">
      <alignment vertical="center" wrapText="1" shrinkToFit="1"/>
    </xf>
    <xf numFmtId="0" fontId="24" fillId="0" borderId="0" xfId="0" applyFont="1"/>
    <xf numFmtId="9" fontId="24" fillId="0" borderId="4" xfId="0" applyNumberFormat="1" applyFont="1" applyBorder="1" applyAlignment="1">
      <alignment horizontal="center" vertical="center"/>
    </xf>
    <xf numFmtId="9" fontId="24" fillId="0" borderId="4" xfId="0" applyNumberFormat="1" applyFont="1" applyBorder="1" applyAlignment="1">
      <alignment horizontal="center"/>
    </xf>
    <xf numFmtId="9" fontId="24" fillId="0" borderId="2" xfId="0" applyNumberFormat="1" applyFont="1" applyBorder="1" applyAlignment="1">
      <alignment horizontal="center" vertical="center"/>
    </xf>
    <xf numFmtId="0" fontId="21" fillId="0" borderId="0" xfId="2" applyFont="1"/>
    <xf numFmtId="0" fontId="21" fillId="0" borderId="0" xfId="87" applyNumberFormat="1" applyFont="1" applyFill="1" applyAlignment="1" applyProtection="1">
      <alignment vertical="top" wrapText="1"/>
      <protection hidden="1"/>
    </xf>
    <xf numFmtId="0" fontId="21" fillId="0" borderId="0" xfId="178" applyFont="1" applyAlignment="1"/>
    <xf numFmtId="0" fontId="21" fillId="0" borderId="0" xfId="178" applyFont="1" applyAlignment="1">
      <alignment horizontal="right" vertical="top"/>
    </xf>
    <xf numFmtId="0" fontId="21" fillId="0" borderId="0" xfId="2" applyFont="1" applyProtection="1">
      <protection hidden="1"/>
    </xf>
    <xf numFmtId="0" fontId="28" fillId="0" borderId="27" xfId="0" applyNumberFormat="1" applyFont="1" applyBorder="1" applyAlignment="1">
      <alignment horizontal="left" vertical="center" wrapText="1"/>
    </xf>
    <xf numFmtId="172" fontId="28" fillId="0" borderId="30" xfId="0" applyNumberFormat="1" applyFont="1" applyBorder="1" applyAlignment="1">
      <alignment horizontal="right" vertical="center"/>
    </xf>
    <xf numFmtId="172" fontId="27" fillId="0" borderId="33" xfId="0" applyNumberFormat="1" applyFont="1" applyBorder="1" applyAlignment="1">
      <alignment horizontal="right" vertical="center"/>
    </xf>
    <xf numFmtId="172" fontId="27" fillId="0" borderId="34" xfId="0" applyNumberFormat="1" applyFont="1" applyBorder="1" applyAlignment="1">
      <alignment horizontal="right" vertical="center"/>
    </xf>
    <xf numFmtId="0" fontId="21" fillId="0" borderId="0" xfId="178" applyFont="1" applyFill="1" applyAlignment="1" applyProtection="1">
      <protection hidden="1"/>
    </xf>
    <xf numFmtId="0" fontId="21" fillId="0" borderId="0" xfId="178" applyFont="1" applyProtection="1">
      <protection hidden="1"/>
    </xf>
    <xf numFmtId="0" fontId="21" fillId="0" borderId="0" xfId="178" applyFont="1" applyFill="1" applyAlignment="1" applyProtection="1">
      <alignment wrapText="1"/>
      <protection hidden="1"/>
    </xf>
    <xf numFmtId="0" fontId="21" fillId="0" borderId="0" xfId="178" applyFont="1" applyAlignment="1" applyProtection="1">
      <alignment wrapText="1"/>
      <protection hidden="1"/>
    </xf>
    <xf numFmtId="0" fontId="21" fillId="0" borderId="0" xfId="179" applyFont="1"/>
    <xf numFmtId="0" fontId="21" fillId="0" borderId="0" xfId="179" applyFont="1" applyAlignment="1">
      <alignment horizontal="right"/>
    </xf>
    <xf numFmtId="4" fontId="28" fillId="0" borderId="31" xfId="0" applyNumberFormat="1" applyFont="1" applyBorder="1" applyAlignment="1">
      <alignment horizontal="center" vertical="center"/>
    </xf>
    <xf numFmtId="49" fontId="28" fillId="0" borderId="28" xfId="0" applyNumberFormat="1" applyFont="1" applyBorder="1" applyAlignment="1">
      <alignment horizontal="center" vertical="center"/>
    </xf>
    <xf numFmtId="172" fontId="28" fillId="0" borderId="28" xfId="0" applyNumberFormat="1" applyFont="1" applyBorder="1" applyAlignment="1">
      <alignment horizontal="right" vertical="center"/>
    </xf>
    <xf numFmtId="0" fontId="29" fillId="0" borderId="0" xfId="258"/>
    <xf numFmtId="174" fontId="30" fillId="0" borderId="0" xfId="258" applyNumberFormat="1" applyFont="1" applyBorder="1" applyAlignment="1">
      <alignment horizontal="right" vertical="center"/>
    </xf>
    <xf numFmtId="0" fontId="30" fillId="0" borderId="0" xfId="258" applyNumberFormat="1" applyFont="1" applyBorder="1" applyAlignment="1"/>
    <xf numFmtId="0" fontId="21" fillId="0" borderId="0" xfId="1" applyFont="1" applyAlignment="1">
      <alignment horizontal="center" vertical="justify"/>
    </xf>
    <xf numFmtId="0" fontId="21" fillId="0" borderId="0" xfId="1" applyFont="1" applyFill="1" applyAlignment="1">
      <alignment vertical="justify"/>
    </xf>
    <xf numFmtId="0" fontId="21" fillId="0" borderId="0" xfId="1" applyFont="1" applyFill="1" applyAlignment="1">
      <alignment horizontal="right" vertical="justify"/>
    </xf>
    <xf numFmtId="0" fontId="21" fillId="0" borderId="0" xfId="1" applyFont="1"/>
    <xf numFmtId="0" fontId="21" fillId="0" borderId="0" xfId="1" applyFont="1" applyAlignment="1">
      <alignment horizontal="right"/>
    </xf>
    <xf numFmtId="0" fontId="21" fillId="0" borderId="0" xfId="1" applyFont="1" applyAlignment="1">
      <alignment horizontal="center" wrapText="1"/>
    </xf>
    <xf numFmtId="0" fontId="21" fillId="0" borderId="3" xfId="1" applyFont="1" applyBorder="1" applyAlignment="1">
      <alignment horizontal="center" vertical="justify"/>
    </xf>
    <xf numFmtId="0" fontId="21" fillId="0" borderId="3" xfId="1" applyFont="1" applyFill="1" applyBorder="1" applyAlignment="1">
      <alignment horizontal="center" vertical="justify" wrapText="1"/>
    </xf>
    <xf numFmtId="0" fontId="21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21" fillId="0" borderId="4" xfId="1" applyFont="1" applyBorder="1" applyAlignment="1">
      <alignment horizontal="center" vertical="justify"/>
    </xf>
    <xf numFmtId="49" fontId="21" fillId="0" borderId="4" xfId="1" applyNumberFormat="1" applyFont="1" applyFill="1" applyBorder="1" applyAlignment="1">
      <alignment horizontal="center" vertical="justify" wrapText="1"/>
    </xf>
    <xf numFmtId="0" fontId="21" fillId="0" borderId="4" xfId="1" applyFont="1" applyBorder="1" applyAlignment="1">
      <alignment horizontal="center"/>
    </xf>
    <xf numFmtId="0" fontId="21" fillId="0" borderId="4" xfId="1" applyFont="1" applyBorder="1" applyAlignment="1">
      <alignment horizontal="left" vertical="justify"/>
    </xf>
    <xf numFmtId="0" fontId="21" fillId="0" borderId="3" xfId="1" applyFont="1" applyFill="1" applyBorder="1" applyAlignment="1">
      <alignment vertical="center" wrapText="1"/>
    </xf>
    <xf numFmtId="0" fontId="21" fillId="0" borderId="4" xfId="1" applyFont="1" applyBorder="1"/>
    <xf numFmtId="0" fontId="21" fillId="0" borderId="4" xfId="0" applyFont="1" applyBorder="1" applyAlignment="1">
      <alignment vertical="center" wrapText="1"/>
    </xf>
    <xf numFmtId="4" fontId="33" fillId="0" borderId="17" xfId="1" applyNumberFormat="1" applyFont="1" applyBorder="1" applyAlignment="1">
      <alignment horizontal="right" vertical="top" wrapText="1"/>
    </xf>
    <xf numFmtId="4" fontId="33" fillId="0" borderId="18" xfId="1" applyNumberFormat="1" applyFont="1" applyBorder="1" applyAlignment="1">
      <alignment horizontal="right" vertical="top" wrapText="1"/>
    </xf>
    <xf numFmtId="4" fontId="33" fillId="0" borderId="22" xfId="1" applyNumberFormat="1" applyFont="1" applyBorder="1" applyAlignment="1">
      <alignment horizontal="right" vertical="top" wrapText="1"/>
    </xf>
    <xf numFmtId="4" fontId="33" fillId="0" borderId="4" xfId="1" applyNumberFormat="1" applyFont="1" applyBorder="1" applyAlignment="1">
      <alignment horizontal="right" vertical="top" wrapText="1"/>
    </xf>
    <xf numFmtId="0" fontId="21" fillId="0" borderId="31" xfId="1" applyFont="1" applyBorder="1" applyAlignment="1">
      <alignment horizontal="center" vertical="justify"/>
    </xf>
    <xf numFmtId="0" fontId="21" fillId="0" borderId="31" xfId="0" applyFont="1" applyBorder="1" applyAlignment="1">
      <alignment vertical="center" wrapText="1"/>
    </xf>
    <xf numFmtId="4" fontId="33" fillId="0" borderId="31" xfId="1" applyNumberFormat="1" applyFont="1" applyBorder="1" applyAlignment="1">
      <alignment horizontal="right" vertical="top" wrapText="1"/>
    </xf>
    <xf numFmtId="4" fontId="21" fillId="0" borderId="4" xfId="1" applyNumberFormat="1" applyFont="1" applyBorder="1"/>
    <xf numFmtId="0" fontId="11" fillId="0" borderId="0" xfId="1" applyFont="1" applyAlignment="1">
      <alignment horizontal="center" wrapText="1"/>
    </xf>
    <xf numFmtId="0" fontId="21" fillId="0" borderId="0" xfId="181" applyNumberFormat="1" applyFont="1" applyFill="1" applyAlignment="1" applyProtection="1">
      <alignment horizontal="right" vertical="center" wrapText="1"/>
      <protection hidden="1"/>
    </xf>
    <xf numFmtId="0" fontId="21" fillId="0" borderId="4" xfId="1" applyFont="1" applyBorder="1" applyAlignment="1">
      <alignment horizontal="center" vertical="center" wrapText="1"/>
    </xf>
    <xf numFmtId="0" fontId="21" fillId="0" borderId="0" xfId="1" applyFont="1" applyAlignment="1">
      <alignment wrapText="1" shrinkToFit="1"/>
    </xf>
    <xf numFmtId="170" fontId="21" fillId="0" borderId="4" xfId="1" applyNumberFormat="1" applyFont="1" applyBorder="1" applyAlignment="1">
      <alignment horizontal="right" vertical="center" wrapText="1"/>
    </xf>
    <xf numFmtId="0" fontId="21" fillId="0" borderId="4" xfId="1" applyFont="1" applyBorder="1" applyAlignment="1">
      <alignment horizontal="justify" vertical="top" wrapText="1"/>
    </xf>
    <xf numFmtId="0" fontId="24" fillId="0" borderId="0" xfId="0" applyFont="1" applyAlignment="1">
      <alignment horizontal="right"/>
    </xf>
    <xf numFmtId="0" fontId="24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top" wrapText="1"/>
    </xf>
    <xf numFmtId="0" fontId="24" fillId="0" borderId="4" xfId="0" applyFont="1" applyBorder="1"/>
    <xf numFmtId="0" fontId="24" fillId="0" borderId="4" xfId="0" applyFont="1" applyBorder="1" applyAlignment="1">
      <alignment horizontal="center"/>
    </xf>
    <xf numFmtId="2" fontId="24" fillId="0" borderId="4" xfId="0" applyNumberFormat="1" applyFont="1" applyBorder="1"/>
    <xf numFmtId="0" fontId="24" fillId="0" borderId="4" xfId="0" applyFont="1" applyBorder="1" applyAlignment="1">
      <alignment horizontal="center" vertical="center"/>
    </xf>
    <xf numFmtId="0" fontId="11" fillId="0" borderId="0" xfId="178" applyFont="1" applyFill="1" applyAlignment="1" applyProtection="1">
      <protection hidden="1"/>
    </xf>
    <xf numFmtId="0" fontId="24" fillId="0" borderId="0" xfId="182" applyFont="1" applyFill="1" applyAlignment="1">
      <alignment horizontal="right"/>
    </xf>
    <xf numFmtId="0" fontId="21" fillId="0" borderId="0" xfId="178" applyFont="1" applyFill="1" applyProtection="1">
      <protection hidden="1"/>
    </xf>
    <xf numFmtId="0" fontId="21" fillId="0" borderId="0" xfId="178" applyNumberFormat="1" applyFont="1" applyFill="1" applyAlignment="1" applyProtection="1">
      <alignment horizontal="right"/>
      <protection hidden="1"/>
    </xf>
    <xf numFmtId="0" fontId="21" fillId="0" borderId="2" xfId="178" applyNumberFormat="1" applyFont="1" applyFill="1" applyBorder="1" applyAlignment="1" applyProtection="1">
      <alignment horizontal="right" vertical="center"/>
      <protection hidden="1"/>
    </xf>
    <xf numFmtId="0" fontId="21" fillId="0" borderId="0" xfId="178" applyNumberFormat="1" applyFont="1" applyFill="1" applyBorder="1" applyAlignment="1" applyProtection="1">
      <alignment horizontal="right" vertical="center"/>
      <protection hidden="1"/>
    </xf>
    <xf numFmtId="167" fontId="11" fillId="0" borderId="4" xfId="256" applyNumberFormat="1" applyFont="1" applyFill="1" applyBorder="1" applyAlignment="1" applyProtection="1">
      <alignment horizontal="right" vertical="center"/>
      <protection hidden="1"/>
    </xf>
    <xf numFmtId="167" fontId="11" fillId="0" borderId="4" xfId="241" applyNumberFormat="1" applyFont="1" applyFill="1" applyBorder="1" applyAlignment="1" applyProtection="1">
      <alignment horizontal="right" vertical="center"/>
      <protection hidden="1"/>
    </xf>
    <xf numFmtId="167" fontId="11" fillId="0" borderId="4" xfId="221" applyNumberFormat="1" applyFont="1" applyFill="1" applyBorder="1" applyAlignment="1" applyProtection="1">
      <alignment horizontal="right" vertical="center"/>
      <protection hidden="1"/>
    </xf>
    <xf numFmtId="0" fontId="21" fillId="0" borderId="4" xfId="178" applyFont="1" applyFill="1" applyBorder="1" applyAlignment="1" applyProtection="1">
      <protection hidden="1"/>
    </xf>
    <xf numFmtId="4" fontId="11" fillId="0" borderId="4" xfId="178" applyNumberFormat="1" applyFont="1" applyFill="1" applyBorder="1" applyAlignment="1" applyProtection="1">
      <alignment horizontal="right" vertical="center"/>
      <protection hidden="1"/>
    </xf>
    <xf numFmtId="0" fontId="11" fillId="0" borderId="4" xfId="178" applyNumberFormat="1" applyFont="1" applyFill="1" applyBorder="1" applyAlignment="1" applyProtection="1">
      <alignment horizontal="center" vertical="center"/>
      <protection hidden="1"/>
    </xf>
    <xf numFmtId="0" fontId="11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1" fillId="0" borderId="4" xfId="178" applyNumberFormat="1" applyFont="1" applyFill="1" applyBorder="1" applyAlignment="1" applyProtection="1">
      <protection hidden="1"/>
    </xf>
    <xf numFmtId="0" fontId="21" fillId="0" borderId="0" xfId="178" applyFont="1" applyAlignment="1">
      <alignment horizontal="right"/>
    </xf>
    <xf numFmtId="0" fontId="27" fillId="0" borderId="4" xfId="0" applyNumberFormat="1" applyFont="1" applyBorder="1" applyAlignment="1">
      <alignment horizontal="left" vertical="center" wrapText="1"/>
    </xf>
    <xf numFmtId="0" fontId="11" fillId="0" borderId="4" xfId="256" applyNumberFormat="1" applyFont="1" applyFill="1" applyBorder="1" applyAlignment="1" applyProtection="1">
      <alignment horizontal="center" vertical="center"/>
      <protection hidden="1"/>
    </xf>
    <xf numFmtId="172" fontId="27" fillId="0" borderId="4" xfId="0" applyNumberFormat="1" applyFont="1" applyBorder="1" applyAlignment="1">
      <alignment horizontal="right" vertical="center"/>
    </xf>
    <xf numFmtId="0" fontId="28" fillId="0" borderId="4" xfId="0" applyNumberFormat="1" applyFont="1" applyBorder="1" applyAlignment="1">
      <alignment horizontal="left" vertical="center" wrapText="1"/>
    </xf>
    <xf numFmtId="0" fontId="21" fillId="0" borderId="4" xfId="256" applyNumberFormat="1" applyFont="1" applyFill="1" applyBorder="1" applyAlignment="1" applyProtection="1">
      <alignment horizontal="center" vertical="center"/>
      <protection hidden="1"/>
    </xf>
    <xf numFmtId="172" fontId="28" fillId="0" borderId="4" xfId="0" applyNumberFormat="1" applyFont="1" applyBorder="1" applyAlignment="1">
      <alignment horizontal="right" vertical="center"/>
    </xf>
    <xf numFmtId="0" fontId="11" fillId="0" borderId="4" xfId="256" applyNumberFormat="1" applyFont="1" applyFill="1" applyBorder="1" applyAlignment="1" applyProtection="1">
      <alignment horizontal="left" vertical="center" wrapText="1"/>
      <protection hidden="1"/>
    </xf>
    <xf numFmtId="0" fontId="21" fillId="0" borderId="4" xfId="256" applyNumberFormat="1" applyFont="1" applyFill="1" applyBorder="1" applyAlignment="1" applyProtection="1">
      <alignment horizontal="left" vertical="center" wrapText="1"/>
      <protection hidden="1"/>
    </xf>
    <xf numFmtId="0" fontId="11" fillId="0" borderId="4" xfId="178" applyNumberFormat="1" applyFont="1" applyFill="1" applyBorder="1" applyAlignment="1" applyProtection="1">
      <alignment horizontal="left" vertical="center" wrapText="1"/>
      <protection hidden="1"/>
    </xf>
    <xf numFmtId="167" fontId="11" fillId="0" borderId="4" xfId="241" applyNumberFormat="1" applyFont="1" applyFill="1" applyBorder="1" applyAlignment="1" applyProtection="1">
      <alignment horizontal="right" vertical="center" wrapText="1"/>
      <protection hidden="1"/>
    </xf>
    <xf numFmtId="0" fontId="11" fillId="0" borderId="4" xfId="178" applyNumberFormat="1" applyFont="1" applyFill="1" applyBorder="1" applyAlignment="1" applyProtection="1">
      <alignment horizontal="left" vertical="center"/>
      <protection hidden="1"/>
    </xf>
    <xf numFmtId="0" fontId="11" fillId="0" borderId="4" xfId="178" applyFont="1" applyFill="1" applyBorder="1" applyAlignment="1" applyProtection="1">
      <protection hidden="1"/>
    </xf>
    <xf numFmtId="0" fontId="21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21" fillId="0" borderId="4" xfId="178" applyNumberFormat="1" applyFont="1" applyFill="1" applyBorder="1" applyAlignment="1" applyProtection="1">
      <alignment horizontal="right"/>
      <protection hidden="1"/>
    </xf>
    <xf numFmtId="4" fontId="34" fillId="0" borderId="24" xfId="0" applyNumberFormat="1" applyFont="1" applyBorder="1" applyAlignment="1">
      <alignment horizontal="center" vertical="center"/>
    </xf>
    <xf numFmtId="4" fontId="34" fillId="0" borderId="23" xfId="0" applyNumberFormat="1" applyFont="1" applyBorder="1" applyAlignment="1">
      <alignment horizontal="center" vertical="center"/>
    </xf>
    <xf numFmtId="0" fontId="34" fillId="0" borderId="25" xfId="0" applyNumberFormat="1" applyFont="1" applyBorder="1" applyAlignment="1">
      <alignment horizontal="center" vertical="center"/>
    </xf>
    <xf numFmtId="0" fontId="34" fillId="0" borderId="23" xfId="0" applyNumberFormat="1" applyFont="1" applyBorder="1" applyAlignment="1">
      <alignment horizontal="center" vertical="center"/>
    </xf>
    <xf numFmtId="0" fontId="34" fillId="0" borderId="26" xfId="0" applyNumberFormat="1" applyFont="1" applyBorder="1" applyAlignment="1">
      <alignment horizontal="center" vertical="center" wrapText="1"/>
    </xf>
    <xf numFmtId="0" fontId="35" fillId="0" borderId="27" xfId="0" applyNumberFormat="1" applyFont="1" applyBorder="1" applyAlignment="1">
      <alignment horizontal="left" vertical="center" wrapText="1"/>
    </xf>
    <xf numFmtId="0" fontId="35" fillId="0" borderId="28" xfId="0" applyNumberFormat="1" applyFont="1" applyBorder="1" applyAlignment="1">
      <alignment horizontal="center" vertical="center"/>
    </xf>
    <xf numFmtId="0" fontId="35" fillId="0" borderId="4" xfId="0" applyNumberFormat="1" applyFont="1" applyBorder="1" applyAlignment="1">
      <alignment horizontal="center" vertical="center"/>
    </xf>
    <xf numFmtId="172" fontId="35" fillId="0" borderId="32" xfId="0" applyNumberFormat="1" applyFont="1" applyBorder="1" applyAlignment="1">
      <alignment horizontal="right" vertical="center"/>
    </xf>
    <xf numFmtId="172" fontId="34" fillId="0" borderId="33" xfId="0" applyNumberFormat="1" applyFont="1" applyBorder="1" applyAlignment="1">
      <alignment horizontal="right" vertical="center"/>
    </xf>
    <xf numFmtId="172" fontId="34" fillId="0" borderId="34" xfId="0" applyNumberFormat="1" applyFont="1" applyBorder="1" applyAlignment="1">
      <alignment horizontal="right" vertical="center"/>
    </xf>
    <xf numFmtId="0" fontId="34" fillId="0" borderId="27" xfId="0" applyNumberFormat="1" applyFont="1" applyBorder="1" applyAlignment="1">
      <alignment horizontal="left" vertical="center" wrapText="1"/>
    </xf>
    <xf numFmtId="0" fontId="34" fillId="0" borderId="28" xfId="0" applyNumberFormat="1" applyFont="1" applyBorder="1" applyAlignment="1">
      <alignment horizontal="center" vertical="center"/>
    </xf>
    <xf numFmtId="172" fontId="34" fillId="0" borderId="29" xfId="0" applyNumberFormat="1" applyFont="1" applyBorder="1" applyAlignment="1">
      <alignment horizontal="right" vertical="center"/>
    </xf>
    <xf numFmtId="172" fontId="34" fillId="0" borderId="30" xfId="0" applyNumberFormat="1" applyFont="1" applyBorder="1" applyAlignment="1">
      <alignment horizontal="right" vertical="center"/>
    </xf>
    <xf numFmtId="0" fontId="34" fillId="0" borderId="4" xfId="0" applyNumberFormat="1" applyFont="1" applyBorder="1" applyAlignment="1">
      <alignment horizontal="center" vertical="center"/>
    </xf>
    <xf numFmtId="172" fontId="34" fillId="0" borderId="32" xfId="0" applyNumberFormat="1" applyFont="1" applyBorder="1" applyAlignment="1">
      <alignment horizontal="right" vertical="center"/>
    </xf>
    <xf numFmtId="168" fontId="34" fillId="0" borderId="28" xfId="0" applyNumberFormat="1" applyFont="1" applyBorder="1" applyAlignment="1">
      <alignment horizontal="center" vertical="center"/>
    </xf>
    <xf numFmtId="168" fontId="34" fillId="0" borderId="4" xfId="0" applyNumberFormat="1" applyFont="1" applyBorder="1" applyAlignment="1">
      <alignment horizontal="center" vertical="center"/>
    </xf>
    <xf numFmtId="173" fontId="34" fillId="0" borderId="4" xfId="0" applyNumberFormat="1" applyFont="1" applyBorder="1" applyAlignment="1">
      <alignment horizontal="center" vertical="center"/>
    </xf>
    <xf numFmtId="168" fontId="35" fillId="0" borderId="4" xfId="0" applyNumberFormat="1" applyFont="1" applyBorder="1" applyAlignment="1">
      <alignment horizontal="center" vertical="center"/>
    </xf>
    <xf numFmtId="40" fontId="34" fillId="0" borderId="4" xfId="0" applyNumberFormat="1" applyFont="1" applyBorder="1" applyAlignment="1">
      <alignment horizontal="right" vertical="center"/>
    </xf>
    <xf numFmtId="40" fontId="35" fillId="0" borderId="4" xfId="0" applyNumberFormat="1" applyFont="1" applyBorder="1" applyAlignment="1">
      <alignment horizontal="right" vertical="center"/>
    </xf>
    <xf numFmtId="0" fontId="34" fillId="0" borderId="36" xfId="0" applyNumberFormat="1" applyFont="1" applyBorder="1" applyAlignment="1">
      <alignment vertical="center" wrapText="1"/>
    </xf>
    <xf numFmtId="172" fontId="29" fillId="0" borderId="0" xfId="258" applyNumberFormat="1"/>
    <xf numFmtId="0" fontId="11" fillId="0" borderId="4" xfId="178" applyNumberFormat="1" applyFont="1" applyFill="1" applyBorder="1" applyAlignment="1" applyProtection="1">
      <alignment horizontal="center" vertical="center"/>
      <protection hidden="1"/>
    </xf>
    <xf numFmtId="0" fontId="11" fillId="0" borderId="4" xfId="178" applyNumberFormat="1" applyFont="1" applyFill="1" applyBorder="1" applyAlignment="1" applyProtection="1">
      <protection hidden="1"/>
    </xf>
    <xf numFmtId="0" fontId="3" fillId="0" borderId="0" xfId="0" applyFont="1" applyFill="1" applyAlignment="1">
      <alignment vertical="top" wrapText="1"/>
    </xf>
    <xf numFmtId="0" fontId="24" fillId="0" borderId="0" xfId="182" applyFont="1" applyFill="1" applyAlignment="1">
      <alignment vertical="top" wrapText="1"/>
    </xf>
    <xf numFmtId="172" fontId="35" fillId="0" borderId="29" xfId="0" applyNumberFormat="1" applyFont="1" applyBorder="1" applyAlignment="1">
      <alignment horizontal="right" vertical="center"/>
    </xf>
    <xf numFmtId="172" fontId="35" fillId="0" borderId="30" xfId="0" applyNumberFormat="1" applyFont="1" applyBorder="1" applyAlignment="1">
      <alignment horizontal="right" vertical="center"/>
    </xf>
    <xf numFmtId="172" fontId="35" fillId="0" borderId="39" xfId="0" applyNumberFormat="1" applyFont="1" applyBorder="1" applyAlignment="1">
      <alignment horizontal="right" vertical="center"/>
    </xf>
    <xf numFmtId="0" fontId="35" fillId="0" borderId="40" xfId="0" applyNumberFormat="1" applyFont="1" applyBorder="1" applyAlignment="1">
      <alignment horizontal="left" vertical="center" wrapText="1"/>
    </xf>
    <xf numFmtId="172" fontId="35" fillId="0" borderId="41" xfId="0" applyNumberFormat="1" applyFont="1" applyBorder="1" applyAlignment="1">
      <alignment horizontal="right" vertical="center"/>
    </xf>
    <xf numFmtId="0" fontId="34" fillId="0" borderId="40" xfId="0" applyNumberFormat="1" applyFont="1" applyBorder="1" applyAlignment="1">
      <alignment horizontal="left" vertical="center" wrapText="1"/>
    </xf>
    <xf numFmtId="172" fontId="34" fillId="0" borderId="41" xfId="0" applyNumberFormat="1" applyFont="1" applyBorder="1" applyAlignment="1">
      <alignment horizontal="right" vertical="center"/>
    </xf>
    <xf numFmtId="0" fontId="24" fillId="0" borderId="0" xfId="0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5" fillId="0" borderId="1" xfId="0" applyFont="1" applyBorder="1" applyAlignment="1">
      <alignment horizontal="center" wrapText="1"/>
    </xf>
    <xf numFmtId="0" fontId="25" fillId="0" borderId="7" xfId="0" applyFont="1" applyBorder="1" applyAlignment="1">
      <alignment horizontal="center" wrapText="1"/>
    </xf>
    <xf numFmtId="0" fontId="25" fillId="0" borderId="2" xfId="0" applyFont="1" applyBorder="1" applyAlignment="1">
      <alignment horizontal="center" wrapText="1"/>
    </xf>
    <xf numFmtId="0" fontId="24" fillId="0" borderId="1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49" fontId="34" fillId="0" borderId="25" xfId="0" applyNumberFormat="1" applyFont="1" applyBorder="1" applyAlignment="1">
      <alignment horizontal="left" vertical="center"/>
    </xf>
    <xf numFmtId="0" fontId="21" fillId="0" borderId="0" xfId="178" applyFont="1" applyFill="1" applyAlignment="1">
      <alignment horizontal="right" vertical="top" wrapText="1"/>
    </xf>
    <xf numFmtId="0" fontId="20" fillId="0" borderId="0" xfId="2" applyNumberFormat="1" applyFont="1" applyFill="1" applyAlignment="1" applyProtection="1">
      <alignment horizontal="center" vertical="top" wrapText="1"/>
      <protection hidden="1"/>
    </xf>
    <xf numFmtId="0" fontId="6" fillId="0" borderId="0" xfId="178" applyFont="1" applyAlignment="1"/>
    <xf numFmtId="0" fontId="9" fillId="0" borderId="0" xfId="178" applyNumberFormat="1" applyFont="1" applyFill="1" applyAlignment="1" applyProtection="1">
      <alignment horizontal="right"/>
      <protection hidden="1"/>
    </xf>
    <xf numFmtId="0" fontId="34" fillId="0" borderId="23" xfId="0" applyNumberFormat="1" applyFont="1" applyBorder="1" applyAlignment="1">
      <alignment horizontal="center" vertical="center" wrapText="1"/>
    </xf>
    <xf numFmtId="165" fontId="10" fillId="0" borderId="4" xfId="178" applyNumberFormat="1" applyFont="1" applyFill="1" applyBorder="1" applyAlignment="1" applyProtection="1">
      <alignment wrapText="1"/>
      <protection hidden="1"/>
    </xf>
    <xf numFmtId="0" fontId="21" fillId="0" borderId="0" xfId="87" applyNumberFormat="1" applyFont="1" applyFill="1" applyAlignment="1" applyProtection="1">
      <alignment horizontal="right" vertical="top" wrapText="1"/>
      <protection hidden="1"/>
    </xf>
    <xf numFmtId="0" fontId="4" fillId="0" borderId="9" xfId="178" applyNumberFormat="1" applyFont="1" applyFill="1" applyBorder="1" applyAlignment="1" applyProtection="1">
      <alignment horizontal="right" vertical="center"/>
      <protection hidden="1"/>
    </xf>
    <xf numFmtId="166" fontId="4" fillId="0" borderId="3" xfId="178" applyNumberFormat="1" applyFont="1" applyFill="1" applyBorder="1" applyAlignment="1" applyProtection="1">
      <alignment wrapText="1"/>
      <protection hidden="1"/>
    </xf>
    <xf numFmtId="0" fontId="4" fillId="0" borderId="4" xfId="178" applyNumberFormat="1" applyFont="1" applyFill="1" applyBorder="1" applyAlignment="1" applyProtection="1">
      <alignment horizontal="center" vertical="center" wrapText="1"/>
      <protection hidden="1"/>
    </xf>
    <xf numFmtId="166" fontId="4" fillId="0" borderId="4" xfId="178" applyNumberFormat="1" applyFont="1" applyFill="1" applyBorder="1" applyAlignment="1" applyProtection="1">
      <alignment wrapText="1"/>
      <protection hidden="1"/>
    </xf>
    <xf numFmtId="0" fontId="3" fillId="0" borderId="0" xfId="0" applyFont="1" applyFill="1" applyAlignment="1">
      <alignment horizontal="right" vertical="top" wrapText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49" fontId="27" fillId="0" borderId="38" xfId="0" applyNumberFormat="1" applyFont="1" applyBorder="1" applyAlignment="1">
      <alignment horizontal="left" vertical="center"/>
    </xf>
    <xf numFmtId="49" fontId="27" fillId="0" borderId="33" xfId="0" applyNumberFormat="1" applyFont="1" applyBorder="1" applyAlignment="1">
      <alignment horizontal="left" vertical="center"/>
    </xf>
    <xf numFmtId="0" fontId="21" fillId="0" borderId="0" xfId="179" applyFont="1" applyFill="1" applyAlignment="1">
      <alignment horizontal="right" vertical="top" wrapText="1"/>
    </xf>
    <xf numFmtId="0" fontId="20" fillId="0" borderId="0" xfId="179" applyFont="1" applyAlignment="1">
      <alignment horizontal="center" vertical="center" wrapText="1"/>
    </xf>
    <xf numFmtId="0" fontId="28" fillId="0" borderId="35" xfId="0" applyNumberFormat="1" applyFont="1" applyBorder="1" applyAlignment="1">
      <alignment horizontal="center" vertical="center" wrapText="1"/>
    </xf>
    <xf numFmtId="0" fontId="28" fillId="0" borderId="5" xfId="0" applyNumberFormat="1" applyFont="1" applyBorder="1" applyAlignment="1">
      <alignment horizontal="center" vertical="center" wrapText="1"/>
    </xf>
    <xf numFmtId="4" fontId="28" fillId="0" borderId="32" xfId="0" applyNumberFormat="1" applyFont="1" applyBorder="1" applyAlignment="1">
      <alignment horizontal="center" vertical="center"/>
    </xf>
    <xf numFmtId="4" fontId="28" fillId="0" borderId="36" xfId="0" applyNumberFormat="1" applyFont="1" applyBorder="1" applyAlignment="1">
      <alignment horizontal="center" vertical="center"/>
    </xf>
    <xf numFmtId="4" fontId="28" fillId="0" borderId="37" xfId="0" applyNumberFormat="1" applyFont="1" applyBorder="1" applyAlignment="1">
      <alignment horizontal="center" vertical="center"/>
    </xf>
    <xf numFmtId="0" fontId="21" fillId="0" borderId="0" xfId="1" applyFont="1" applyFill="1" applyAlignment="1">
      <alignment horizontal="right" vertical="top" wrapText="1"/>
    </xf>
    <xf numFmtId="0" fontId="20" fillId="0" borderId="0" xfId="1" applyFont="1" applyBorder="1" applyAlignment="1">
      <alignment horizontal="center" vertical="justify" wrapText="1"/>
    </xf>
    <xf numFmtId="0" fontId="6" fillId="0" borderId="0" xfId="1" applyFont="1" applyAlignment="1">
      <alignment horizontal="center" vertical="justify" wrapText="1"/>
    </xf>
    <xf numFmtId="0" fontId="21" fillId="0" borderId="16" xfId="1" applyFont="1" applyBorder="1" applyAlignment="1">
      <alignment horizontal="center" vertical="justify"/>
    </xf>
    <xf numFmtId="0" fontId="4" fillId="0" borderId="1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19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70" fontId="11" fillId="0" borderId="4" xfId="1" applyNumberFormat="1" applyFont="1" applyBorder="1" applyAlignment="1">
      <alignment horizontal="right" vertical="center" wrapText="1"/>
    </xf>
    <xf numFmtId="0" fontId="11" fillId="0" borderId="4" xfId="1" applyFont="1" applyBorder="1" applyAlignment="1">
      <alignment horizontal="right" vertical="center" wrapText="1"/>
    </xf>
    <xf numFmtId="0" fontId="11" fillId="0" borderId="4" xfId="1" applyFont="1" applyBorder="1" applyAlignment="1">
      <alignment horizontal="left" vertical="top" wrapText="1"/>
    </xf>
    <xf numFmtId="0" fontId="21" fillId="0" borderId="0" xfId="1" applyFont="1" applyFill="1" applyAlignment="1">
      <alignment horizontal="right" vertical="center"/>
    </xf>
    <xf numFmtId="0" fontId="21" fillId="0" borderId="0" xfId="1" applyFont="1" applyAlignment="1">
      <alignment horizontal="right" wrapText="1"/>
    </xf>
    <xf numFmtId="0" fontId="21" fillId="0" borderId="0" xfId="1" applyFont="1" applyAlignment="1">
      <alignment horizontal="right" vertical="top" wrapText="1"/>
    </xf>
    <xf numFmtId="0" fontId="20" fillId="0" borderId="0" xfId="1" applyFont="1" applyAlignment="1">
      <alignment horizont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1" xfId="1" applyFont="1" applyBorder="1" applyAlignment="1">
      <alignment horizontal="center" vertical="center" wrapText="1"/>
    </xf>
    <xf numFmtId="0" fontId="21" fillId="0" borderId="20" xfId="1" applyFont="1" applyBorder="1" applyAlignment="1">
      <alignment horizontal="center" vertical="center" wrapText="1"/>
    </xf>
    <xf numFmtId="0" fontId="21" fillId="0" borderId="21" xfId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0" xfId="0" applyFont="1" applyAlignment="1">
      <alignment horizontal="right" vertical="top" wrapText="1"/>
    </xf>
    <xf numFmtId="0" fontId="25" fillId="0" borderId="0" xfId="0" applyFont="1" applyAlignment="1">
      <alignment horizontal="center" vertical="center" wrapText="1"/>
    </xf>
    <xf numFmtId="0" fontId="24" fillId="0" borderId="0" xfId="182" applyFont="1" applyFill="1" applyAlignment="1">
      <alignment horizontal="right" vertical="top" wrapText="1"/>
    </xf>
    <xf numFmtId="0" fontId="11" fillId="0" borderId="4" xfId="178" applyNumberFormat="1" applyFont="1" applyFill="1" applyBorder="1" applyAlignment="1" applyProtection="1">
      <protection hidden="1"/>
    </xf>
    <xf numFmtId="0" fontId="11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178" applyNumberFormat="1" applyFont="1" applyFill="1" applyAlignment="1" applyProtection="1">
      <alignment horizontal="center" vertical="center" wrapText="1"/>
      <protection hidden="1"/>
    </xf>
    <xf numFmtId="0" fontId="11" fillId="0" borderId="4" xfId="178" applyNumberFormat="1" applyFont="1" applyFill="1" applyBorder="1" applyAlignment="1" applyProtection="1">
      <alignment horizontal="center" vertical="center"/>
      <protection hidden="1"/>
    </xf>
    <xf numFmtId="0" fontId="11" fillId="0" borderId="35" xfId="178" applyNumberFormat="1" applyFont="1" applyFill="1" applyBorder="1" applyAlignment="1" applyProtection="1">
      <alignment horizontal="center" vertical="center" wrapText="1"/>
      <protection hidden="1"/>
    </xf>
    <xf numFmtId="0" fontId="11" fillId="0" borderId="5" xfId="178" applyNumberFormat="1" applyFont="1" applyFill="1" applyBorder="1" applyAlignment="1" applyProtection="1">
      <alignment horizontal="center" vertical="center" wrapText="1"/>
      <protection hidden="1"/>
    </xf>
    <xf numFmtId="49" fontId="35" fillId="0" borderId="4" xfId="0" applyNumberFormat="1" applyFont="1" applyBorder="1" applyAlignment="1">
      <alignment horizontal="center" vertical="center"/>
    </xf>
    <xf numFmtId="0" fontId="35" fillId="0" borderId="35" xfId="0" applyNumberFormat="1" applyFont="1" applyBorder="1" applyAlignment="1">
      <alignment horizontal="left" vertical="center" wrapText="1"/>
    </xf>
    <xf numFmtId="0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/>
    </xf>
    <xf numFmtId="0" fontId="35" fillId="0" borderId="4" xfId="0" applyNumberFormat="1" applyFont="1" applyBorder="1" applyAlignment="1">
      <alignment horizontal="left" vertical="center" wrapText="1"/>
    </xf>
    <xf numFmtId="0" fontId="32" fillId="0" borderId="0" xfId="258" applyNumberFormat="1" applyFont="1" applyBorder="1" applyAlignment="1">
      <alignment horizontal="center"/>
    </xf>
    <xf numFmtId="0" fontId="31" fillId="0" borderId="0" xfId="258" applyNumberFormat="1" applyFont="1" applyBorder="1" applyAlignment="1">
      <alignment horizontal="center"/>
    </xf>
    <xf numFmtId="0" fontId="34" fillId="0" borderId="4" xfId="0" applyNumberFormat="1" applyFont="1" applyBorder="1" applyAlignment="1">
      <alignment horizontal="center" vertical="center" wrapText="1"/>
    </xf>
    <xf numFmtId="174" fontId="34" fillId="0" borderId="4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14" fillId="0" borderId="4" xfId="0" applyNumberFormat="1" applyFont="1" applyBorder="1" applyAlignment="1">
      <alignment horizontal="left" vertical="center" wrapText="1" shrinkToFit="1"/>
    </xf>
  </cellXfs>
  <cellStyles count="259">
    <cellStyle name="Обычный" xfId="0" builtinId="0"/>
    <cellStyle name="Обычный 10" xfId="191" xr:uid="{00000000-0005-0000-0000-000001000000}"/>
    <cellStyle name="Обычный 11" xfId="192" xr:uid="{00000000-0005-0000-0000-000002000000}"/>
    <cellStyle name="Обычный 12" xfId="183" xr:uid="{00000000-0005-0000-0000-000003000000}"/>
    <cellStyle name="Обычный 13" xfId="184" xr:uid="{00000000-0005-0000-0000-000004000000}"/>
    <cellStyle name="Обычный 14" xfId="185" xr:uid="{00000000-0005-0000-0000-000005000000}"/>
    <cellStyle name="Обычный 15" xfId="186" xr:uid="{00000000-0005-0000-0000-000006000000}"/>
    <cellStyle name="Обычный 16" xfId="193" xr:uid="{00000000-0005-0000-0000-000007000000}"/>
    <cellStyle name="Обычный 17" xfId="208" xr:uid="{00000000-0005-0000-0000-000008000000}"/>
    <cellStyle name="Обычный 18" xfId="196" xr:uid="{00000000-0005-0000-0000-000009000000}"/>
    <cellStyle name="Обычный 19" xfId="194" xr:uid="{00000000-0005-0000-0000-00000A000000}"/>
    <cellStyle name="Обычный 2" xfId="1" xr:uid="{00000000-0005-0000-0000-00000B000000}"/>
    <cellStyle name="Обычный 2 10" xfId="2" xr:uid="{00000000-0005-0000-0000-00000C000000}"/>
    <cellStyle name="Обычный 2 100" xfId="3" xr:uid="{00000000-0005-0000-0000-00000D000000}"/>
    <cellStyle name="Обычный 2 101" xfId="4" xr:uid="{00000000-0005-0000-0000-00000E000000}"/>
    <cellStyle name="Обычный 2 102" xfId="5" xr:uid="{00000000-0005-0000-0000-00000F000000}"/>
    <cellStyle name="Обычный 2 103" xfId="6" xr:uid="{00000000-0005-0000-0000-000010000000}"/>
    <cellStyle name="Обычный 2 104" xfId="7" xr:uid="{00000000-0005-0000-0000-000011000000}"/>
    <cellStyle name="Обычный 2 105" xfId="8" xr:uid="{00000000-0005-0000-0000-000012000000}"/>
    <cellStyle name="Обычный 2 106" xfId="9" xr:uid="{00000000-0005-0000-0000-000013000000}"/>
    <cellStyle name="Обычный 2 107" xfId="10" xr:uid="{00000000-0005-0000-0000-000014000000}"/>
    <cellStyle name="Обычный 2 108" xfId="11" xr:uid="{00000000-0005-0000-0000-000015000000}"/>
    <cellStyle name="Обычный 2 109" xfId="12" xr:uid="{00000000-0005-0000-0000-000016000000}"/>
    <cellStyle name="Обычный 2 11" xfId="13" xr:uid="{00000000-0005-0000-0000-000017000000}"/>
    <cellStyle name="Обычный 2 110" xfId="14" xr:uid="{00000000-0005-0000-0000-000018000000}"/>
    <cellStyle name="Обычный 2 111" xfId="15" xr:uid="{00000000-0005-0000-0000-000019000000}"/>
    <cellStyle name="Обычный 2 112" xfId="16" xr:uid="{00000000-0005-0000-0000-00001A000000}"/>
    <cellStyle name="Обычный 2 113" xfId="17" xr:uid="{00000000-0005-0000-0000-00001B000000}"/>
    <cellStyle name="Обычный 2 114" xfId="18" xr:uid="{00000000-0005-0000-0000-00001C000000}"/>
    <cellStyle name="Обычный 2 115" xfId="19" xr:uid="{00000000-0005-0000-0000-00001D000000}"/>
    <cellStyle name="Обычный 2 116" xfId="20" xr:uid="{00000000-0005-0000-0000-00001E000000}"/>
    <cellStyle name="Обычный 2 117" xfId="21" xr:uid="{00000000-0005-0000-0000-00001F000000}"/>
    <cellStyle name="Обычный 2 118" xfId="22" xr:uid="{00000000-0005-0000-0000-000020000000}"/>
    <cellStyle name="Обычный 2 119" xfId="23" xr:uid="{00000000-0005-0000-0000-000021000000}"/>
    <cellStyle name="Обычный 2 12" xfId="24" xr:uid="{00000000-0005-0000-0000-000022000000}"/>
    <cellStyle name="Обычный 2 120" xfId="25" xr:uid="{00000000-0005-0000-0000-000023000000}"/>
    <cellStyle name="Обычный 2 121" xfId="26" xr:uid="{00000000-0005-0000-0000-000024000000}"/>
    <cellStyle name="Обычный 2 122" xfId="27" xr:uid="{00000000-0005-0000-0000-000025000000}"/>
    <cellStyle name="Обычный 2 123" xfId="28" xr:uid="{00000000-0005-0000-0000-000026000000}"/>
    <cellStyle name="Обычный 2 124" xfId="29" xr:uid="{00000000-0005-0000-0000-000027000000}"/>
    <cellStyle name="Обычный 2 125" xfId="30" xr:uid="{00000000-0005-0000-0000-000028000000}"/>
    <cellStyle name="Обычный 2 126" xfId="31" xr:uid="{00000000-0005-0000-0000-000029000000}"/>
    <cellStyle name="Обычный 2 127" xfId="32" xr:uid="{00000000-0005-0000-0000-00002A000000}"/>
    <cellStyle name="Обычный 2 128" xfId="33" xr:uid="{00000000-0005-0000-0000-00002B000000}"/>
    <cellStyle name="Обычный 2 129" xfId="34" xr:uid="{00000000-0005-0000-0000-00002C000000}"/>
    <cellStyle name="Обычный 2 13" xfId="35" xr:uid="{00000000-0005-0000-0000-00002D000000}"/>
    <cellStyle name="Обычный 2 130" xfId="36" xr:uid="{00000000-0005-0000-0000-00002E000000}"/>
    <cellStyle name="Обычный 2 131" xfId="37" xr:uid="{00000000-0005-0000-0000-00002F000000}"/>
    <cellStyle name="Обычный 2 132" xfId="38" xr:uid="{00000000-0005-0000-0000-000030000000}"/>
    <cellStyle name="Обычный 2 133" xfId="39" xr:uid="{00000000-0005-0000-0000-000031000000}"/>
    <cellStyle name="Обычный 2 134" xfId="40" xr:uid="{00000000-0005-0000-0000-000032000000}"/>
    <cellStyle name="Обычный 2 135" xfId="41" xr:uid="{00000000-0005-0000-0000-000033000000}"/>
    <cellStyle name="Обычный 2 136" xfId="42" xr:uid="{00000000-0005-0000-0000-000034000000}"/>
    <cellStyle name="Обычный 2 137" xfId="43" xr:uid="{00000000-0005-0000-0000-000035000000}"/>
    <cellStyle name="Обычный 2 138" xfId="44" xr:uid="{00000000-0005-0000-0000-000036000000}"/>
    <cellStyle name="Обычный 2 139" xfId="45" xr:uid="{00000000-0005-0000-0000-000037000000}"/>
    <cellStyle name="Обычный 2 14" xfId="46" xr:uid="{00000000-0005-0000-0000-000038000000}"/>
    <cellStyle name="Обычный 2 140" xfId="47" xr:uid="{00000000-0005-0000-0000-000039000000}"/>
    <cellStyle name="Обычный 2 141" xfId="48" xr:uid="{00000000-0005-0000-0000-00003A000000}"/>
    <cellStyle name="Обычный 2 142" xfId="49" xr:uid="{00000000-0005-0000-0000-00003B000000}"/>
    <cellStyle name="Обычный 2 143" xfId="50" xr:uid="{00000000-0005-0000-0000-00003C000000}"/>
    <cellStyle name="Обычный 2 144" xfId="51" xr:uid="{00000000-0005-0000-0000-00003D000000}"/>
    <cellStyle name="Обычный 2 145" xfId="52" xr:uid="{00000000-0005-0000-0000-00003E000000}"/>
    <cellStyle name="Обычный 2 146" xfId="53" xr:uid="{00000000-0005-0000-0000-00003F000000}"/>
    <cellStyle name="Обычный 2 147" xfId="54" xr:uid="{00000000-0005-0000-0000-000040000000}"/>
    <cellStyle name="Обычный 2 148" xfId="55" xr:uid="{00000000-0005-0000-0000-000041000000}"/>
    <cellStyle name="Обычный 2 149" xfId="56" xr:uid="{00000000-0005-0000-0000-000042000000}"/>
    <cellStyle name="Обычный 2 15" xfId="57" xr:uid="{00000000-0005-0000-0000-000043000000}"/>
    <cellStyle name="Обычный 2 150" xfId="58" xr:uid="{00000000-0005-0000-0000-000044000000}"/>
    <cellStyle name="Обычный 2 151" xfId="59" xr:uid="{00000000-0005-0000-0000-000045000000}"/>
    <cellStyle name="Обычный 2 152" xfId="60" xr:uid="{00000000-0005-0000-0000-000046000000}"/>
    <cellStyle name="Обычный 2 153" xfId="61" xr:uid="{00000000-0005-0000-0000-000047000000}"/>
    <cellStyle name="Обычный 2 154" xfId="62" xr:uid="{00000000-0005-0000-0000-000048000000}"/>
    <cellStyle name="Обычный 2 155" xfId="63" xr:uid="{00000000-0005-0000-0000-000049000000}"/>
    <cellStyle name="Обычный 2 156" xfId="64" xr:uid="{00000000-0005-0000-0000-00004A000000}"/>
    <cellStyle name="Обычный 2 157" xfId="65" xr:uid="{00000000-0005-0000-0000-00004B000000}"/>
    <cellStyle name="Обычный 2 158" xfId="66" xr:uid="{00000000-0005-0000-0000-00004C000000}"/>
    <cellStyle name="Обычный 2 159" xfId="67" xr:uid="{00000000-0005-0000-0000-00004D000000}"/>
    <cellStyle name="Обычный 2 16" xfId="68" xr:uid="{00000000-0005-0000-0000-00004E000000}"/>
    <cellStyle name="Обычный 2 160" xfId="69" xr:uid="{00000000-0005-0000-0000-00004F000000}"/>
    <cellStyle name="Обычный 2 161" xfId="70" xr:uid="{00000000-0005-0000-0000-000050000000}"/>
    <cellStyle name="Обычный 2 162" xfId="71" xr:uid="{00000000-0005-0000-0000-000051000000}"/>
    <cellStyle name="Обычный 2 163" xfId="72" xr:uid="{00000000-0005-0000-0000-000052000000}"/>
    <cellStyle name="Обычный 2 164" xfId="73" xr:uid="{00000000-0005-0000-0000-000053000000}"/>
    <cellStyle name="Обычный 2 165" xfId="74" xr:uid="{00000000-0005-0000-0000-000054000000}"/>
    <cellStyle name="Обычный 2 166" xfId="75" xr:uid="{00000000-0005-0000-0000-000055000000}"/>
    <cellStyle name="Обычный 2 167" xfId="76" xr:uid="{00000000-0005-0000-0000-000056000000}"/>
    <cellStyle name="Обычный 2 168" xfId="77" xr:uid="{00000000-0005-0000-0000-000057000000}"/>
    <cellStyle name="Обычный 2 169" xfId="78" xr:uid="{00000000-0005-0000-0000-000058000000}"/>
    <cellStyle name="Обычный 2 17" xfId="79" xr:uid="{00000000-0005-0000-0000-000059000000}"/>
    <cellStyle name="Обычный 2 170" xfId="80" xr:uid="{00000000-0005-0000-0000-00005A000000}"/>
    <cellStyle name="Обычный 2 171" xfId="81" xr:uid="{00000000-0005-0000-0000-00005B000000}"/>
    <cellStyle name="Обычный 2 172" xfId="82" xr:uid="{00000000-0005-0000-0000-00005C000000}"/>
    <cellStyle name="Обычный 2 173" xfId="83" xr:uid="{00000000-0005-0000-0000-00005D000000}"/>
    <cellStyle name="Обычный 2 174" xfId="84" xr:uid="{00000000-0005-0000-0000-00005E000000}"/>
    <cellStyle name="Обычный 2 175" xfId="180" xr:uid="{00000000-0005-0000-0000-00005F000000}"/>
    <cellStyle name="Обычный 2 176" xfId="181" xr:uid="{00000000-0005-0000-0000-000060000000}"/>
    <cellStyle name="Обычный 2 177" xfId="182" xr:uid="{00000000-0005-0000-0000-000061000000}"/>
    <cellStyle name="Обычный 2 18" xfId="85" xr:uid="{00000000-0005-0000-0000-000062000000}"/>
    <cellStyle name="Обычный 2 19" xfId="86" xr:uid="{00000000-0005-0000-0000-000063000000}"/>
    <cellStyle name="Обычный 2 2" xfId="87" xr:uid="{00000000-0005-0000-0000-000064000000}"/>
    <cellStyle name="Обычный 2 20" xfId="88" xr:uid="{00000000-0005-0000-0000-000065000000}"/>
    <cellStyle name="Обычный 2 21" xfId="89" xr:uid="{00000000-0005-0000-0000-000066000000}"/>
    <cellStyle name="Обычный 2 22" xfId="90" xr:uid="{00000000-0005-0000-0000-000067000000}"/>
    <cellStyle name="Обычный 2 23" xfId="91" xr:uid="{00000000-0005-0000-0000-000068000000}"/>
    <cellStyle name="Обычный 2 24" xfId="92" xr:uid="{00000000-0005-0000-0000-000069000000}"/>
    <cellStyle name="Обычный 2 25" xfId="93" xr:uid="{00000000-0005-0000-0000-00006A000000}"/>
    <cellStyle name="Обычный 2 26" xfId="94" xr:uid="{00000000-0005-0000-0000-00006B000000}"/>
    <cellStyle name="Обычный 2 27" xfId="95" xr:uid="{00000000-0005-0000-0000-00006C000000}"/>
    <cellStyle name="Обычный 2 28" xfId="96" xr:uid="{00000000-0005-0000-0000-00006D000000}"/>
    <cellStyle name="Обычный 2 29" xfId="97" xr:uid="{00000000-0005-0000-0000-00006E000000}"/>
    <cellStyle name="Обычный 2 3" xfId="98" xr:uid="{00000000-0005-0000-0000-00006F000000}"/>
    <cellStyle name="Обычный 2 30" xfId="99" xr:uid="{00000000-0005-0000-0000-000070000000}"/>
    <cellStyle name="Обычный 2 31" xfId="100" xr:uid="{00000000-0005-0000-0000-000071000000}"/>
    <cellStyle name="Обычный 2 32" xfId="101" xr:uid="{00000000-0005-0000-0000-000072000000}"/>
    <cellStyle name="Обычный 2 33" xfId="102" xr:uid="{00000000-0005-0000-0000-000073000000}"/>
    <cellStyle name="Обычный 2 34" xfId="103" xr:uid="{00000000-0005-0000-0000-000074000000}"/>
    <cellStyle name="Обычный 2 35" xfId="104" xr:uid="{00000000-0005-0000-0000-000075000000}"/>
    <cellStyle name="Обычный 2 36" xfId="105" xr:uid="{00000000-0005-0000-0000-000076000000}"/>
    <cellStyle name="Обычный 2 37" xfId="106" xr:uid="{00000000-0005-0000-0000-000077000000}"/>
    <cellStyle name="Обычный 2 38" xfId="107" xr:uid="{00000000-0005-0000-0000-000078000000}"/>
    <cellStyle name="Обычный 2 39" xfId="108" xr:uid="{00000000-0005-0000-0000-000079000000}"/>
    <cellStyle name="Обычный 2 4" xfId="109" xr:uid="{00000000-0005-0000-0000-00007A000000}"/>
    <cellStyle name="Обычный 2 40" xfId="110" xr:uid="{00000000-0005-0000-0000-00007B000000}"/>
    <cellStyle name="Обычный 2 41" xfId="111" xr:uid="{00000000-0005-0000-0000-00007C000000}"/>
    <cellStyle name="Обычный 2 42" xfId="112" xr:uid="{00000000-0005-0000-0000-00007D000000}"/>
    <cellStyle name="Обычный 2 43" xfId="113" xr:uid="{00000000-0005-0000-0000-00007E000000}"/>
    <cellStyle name="Обычный 2 44" xfId="114" xr:uid="{00000000-0005-0000-0000-00007F000000}"/>
    <cellStyle name="Обычный 2 45" xfId="115" xr:uid="{00000000-0005-0000-0000-000080000000}"/>
    <cellStyle name="Обычный 2 46" xfId="116" xr:uid="{00000000-0005-0000-0000-000081000000}"/>
    <cellStyle name="Обычный 2 47" xfId="117" xr:uid="{00000000-0005-0000-0000-000082000000}"/>
    <cellStyle name="Обычный 2 48" xfId="118" xr:uid="{00000000-0005-0000-0000-000083000000}"/>
    <cellStyle name="Обычный 2 48 2" xfId="119" xr:uid="{00000000-0005-0000-0000-000084000000}"/>
    <cellStyle name="Обычный 2 49" xfId="120" xr:uid="{00000000-0005-0000-0000-000085000000}"/>
    <cellStyle name="Обычный 2 5" xfId="121" xr:uid="{00000000-0005-0000-0000-000086000000}"/>
    <cellStyle name="Обычный 2 50" xfId="122" xr:uid="{00000000-0005-0000-0000-000087000000}"/>
    <cellStyle name="Обычный 2 51" xfId="123" xr:uid="{00000000-0005-0000-0000-000088000000}"/>
    <cellStyle name="Обычный 2 52" xfId="124" xr:uid="{00000000-0005-0000-0000-000089000000}"/>
    <cellStyle name="Обычный 2 53" xfId="125" xr:uid="{00000000-0005-0000-0000-00008A000000}"/>
    <cellStyle name="Обычный 2 54" xfId="126" xr:uid="{00000000-0005-0000-0000-00008B000000}"/>
    <cellStyle name="Обычный 2 55" xfId="127" xr:uid="{00000000-0005-0000-0000-00008C000000}"/>
    <cellStyle name="Обычный 2 56" xfId="128" xr:uid="{00000000-0005-0000-0000-00008D000000}"/>
    <cellStyle name="Обычный 2 57" xfId="129" xr:uid="{00000000-0005-0000-0000-00008E000000}"/>
    <cellStyle name="Обычный 2 58" xfId="130" xr:uid="{00000000-0005-0000-0000-00008F000000}"/>
    <cellStyle name="Обычный 2 59" xfId="131" xr:uid="{00000000-0005-0000-0000-000090000000}"/>
    <cellStyle name="Обычный 2 6" xfId="132" xr:uid="{00000000-0005-0000-0000-000091000000}"/>
    <cellStyle name="Обычный 2 60" xfId="133" xr:uid="{00000000-0005-0000-0000-000092000000}"/>
    <cellStyle name="Обычный 2 61" xfId="134" xr:uid="{00000000-0005-0000-0000-000093000000}"/>
    <cellStyle name="Обычный 2 62" xfId="135" xr:uid="{00000000-0005-0000-0000-000094000000}"/>
    <cellStyle name="Обычный 2 63" xfId="136" xr:uid="{00000000-0005-0000-0000-000095000000}"/>
    <cellStyle name="Обычный 2 64" xfId="137" xr:uid="{00000000-0005-0000-0000-000096000000}"/>
    <cellStyle name="Обычный 2 65" xfId="138" xr:uid="{00000000-0005-0000-0000-000097000000}"/>
    <cellStyle name="Обычный 2 66" xfId="139" xr:uid="{00000000-0005-0000-0000-000098000000}"/>
    <cellStyle name="Обычный 2 67" xfId="140" xr:uid="{00000000-0005-0000-0000-000099000000}"/>
    <cellStyle name="Обычный 2 68" xfId="141" xr:uid="{00000000-0005-0000-0000-00009A000000}"/>
    <cellStyle name="Обычный 2 69" xfId="142" xr:uid="{00000000-0005-0000-0000-00009B000000}"/>
    <cellStyle name="Обычный 2 7" xfId="143" xr:uid="{00000000-0005-0000-0000-00009C000000}"/>
    <cellStyle name="Обычный 2 70" xfId="144" xr:uid="{00000000-0005-0000-0000-00009D000000}"/>
    <cellStyle name="Обычный 2 71" xfId="145" xr:uid="{00000000-0005-0000-0000-00009E000000}"/>
    <cellStyle name="Обычный 2 72" xfId="146" xr:uid="{00000000-0005-0000-0000-00009F000000}"/>
    <cellStyle name="Обычный 2 73" xfId="147" xr:uid="{00000000-0005-0000-0000-0000A0000000}"/>
    <cellStyle name="Обычный 2 74" xfId="148" xr:uid="{00000000-0005-0000-0000-0000A1000000}"/>
    <cellStyle name="Обычный 2 75" xfId="149" xr:uid="{00000000-0005-0000-0000-0000A2000000}"/>
    <cellStyle name="Обычный 2 76" xfId="150" xr:uid="{00000000-0005-0000-0000-0000A3000000}"/>
    <cellStyle name="Обычный 2 77" xfId="151" xr:uid="{00000000-0005-0000-0000-0000A4000000}"/>
    <cellStyle name="Обычный 2 78" xfId="152" xr:uid="{00000000-0005-0000-0000-0000A5000000}"/>
    <cellStyle name="Обычный 2 79" xfId="153" xr:uid="{00000000-0005-0000-0000-0000A6000000}"/>
    <cellStyle name="Обычный 2 8" xfId="154" xr:uid="{00000000-0005-0000-0000-0000A7000000}"/>
    <cellStyle name="Обычный 2 80" xfId="155" xr:uid="{00000000-0005-0000-0000-0000A8000000}"/>
    <cellStyle name="Обычный 2 81" xfId="156" xr:uid="{00000000-0005-0000-0000-0000A9000000}"/>
    <cellStyle name="Обычный 2 82" xfId="157" xr:uid="{00000000-0005-0000-0000-0000AA000000}"/>
    <cellStyle name="Обычный 2 83" xfId="158" xr:uid="{00000000-0005-0000-0000-0000AB000000}"/>
    <cellStyle name="Обычный 2 84" xfId="159" xr:uid="{00000000-0005-0000-0000-0000AC000000}"/>
    <cellStyle name="Обычный 2 85" xfId="160" xr:uid="{00000000-0005-0000-0000-0000AD000000}"/>
    <cellStyle name="Обычный 2 86" xfId="161" xr:uid="{00000000-0005-0000-0000-0000AE000000}"/>
    <cellStyle name="Обычный 2 87" xfId="162" xr:uid="{00000000-0005-0000-0000-0000AF000000}"/>
    <cellStyle name="Обычный 2 88" xfId="163" xr:uid="{00000000-0005-0000-0000-0000B0000000}"/>
    <cellStyle name="Обычный 2 89" xfId="164" xr:uid="{00000000-0005-0000-0000-0000B1000000}"/>
    <cellStyle name="Обычный 2 9" xfId="165" xr:uid="{00000000-0005-0000-0000-0000B2000000}"/>
    <cellStyle name="Обычный 2 90" xfId="166" xr:uid="{00000000-0005-0000-0000-0000B3000000}"/>
    <cellStyle name="Обычный 2 91" xfId="167" xr:uid="{00000000-0005-0000-0000-0000B4000000}"/>
    <cellStyle name="Обычный 2 92" xfId="168" xr:uid="{00000000-0005-0000-0000-0000B5000000}"/>
    <cellStyle name="Обычный 2 93" xfId="169" xr:uid="{00000000-0005-0000-0000-0000B6000000}"/>
    <cellStyle name="Обычный 2 94" xfId="170" xr:uid="{00000000-0005-0000-0000-0000B7000000}"/>
    <cellStyle name="Обычный 2 95" xfId="171" xr:uid="{00000000-0005-0000-0000-0000B8000000}"/>
    <cellStyle name="Обычный 2 96" xfId="172" xr:uid="{00000000-0005-0000-0000-0000B9000000}"/>
    <cellStyle name="Обычный 2 97" xfId="173" xr:uid="{00000000-0005-0000-0000-0000BA000000}"/>
    <cellStyle name="Обычный 2 98" xfId="174" xr:uid="{00000000-0005-0000-0000-0000BB000000}"/>
    <cellStyle name="Обычный 2 99" xfId="175" xr:uid="{00000000-0005-0000-0000-0000BC000000}"/>
    <cellStyle name="Обычный 20" xfId="195" xr:uid="{00000000-0005-0000-0000-0000BD000000}"/>
    <cellStyle name="Обычный 21" xfId="199" xr:uid="{00000000-0005-0000-0000-0000BE000000}"/>
    <cellStyle name="Обычный 22" xfId="209" xr:uid="{00000000-0005-0000-0000-0000BF000000}"/>
    <cellStyle name="Обычный 23" xfId="197" xr:uid="{00000000-0005-0000-0000-0000C0000000}"/>
    <cellStyle name="Обычный 24" xfId="200" xr:uid="{00000000-0005-0000-0000-0000C1000000}"/>
    <cellStyle name="Обычный 25" xfId="198" xr:uid="{00000000-0005-0000-0000-0000C2000000}"/>
    <cellStyle name="Обычный 26" xfId="210" xr:uid="{00000000-0005-0000-0000-0000C3000000}"/>
    <cellStyle name="Обычный 27" xfId="201" xr:uid="{00000000-0005-0000-0000-0000C4000000}"/>
    <cellStyle name="Обычный 28" xfId="202" xr:uid="{00000000-0005-0000-0000-0000C5000000}"/>
    <cellStyle name="Обычный 29" xfId="203" xr:uid="{00000000-0005-0000-0000-0000C6000000}"/>
    <cellStyle name="Обычный 3" xfId="177" xr:uid="{00000000-0005-0000-0000-0000C7000000}"/>
    <cellStyle name="Обычный 30" xfId="211" xr:uid="{00000000-0005-0000-0000-0000C8000000}"/>
    <cellStyle name="Обычный 31" xfId="204" xr:uid="{00000000-0005-0000-0000-0000C9000000}"/>
    <cellStyle name="Обычный 32" xfId="205" xr:uid="{00000000-0005-0000-0000-0000CA000000}"/>
    <cellStyle name="Обычный 33" xfId="206" xr:uid="{00000000-0005-0000-0000-0000CB000000}"/>
    <cellStyle name="Обычный 34" xfId="207" xr:uid="{00000000-0005-0000-0000-0000CC000000}"/>
    <cellStyle name="Обычный 35" xfId="212" xr:uid="{00000000-0005-0000-0000-0000CD000000}"/>
    <cellStyle name="Обычный 36" xfId="213" xr:uid="{00000000-0005-0000-0000-0000CE000000}"/>
    <cellStyle name="Обычный 37" xfId="214" xr:uid="{00000000-0005-0000-0000-0000CF000000}"/>
    <cellStyle name="Обычный 38" xfId="215" xr:uid="{00000000-0005-0000-0000-0000D0000000}"/>
    <cellStyle name="Обычный 39" xfId="218" xr:uid="{00000000-0005-0000-0000-0000D1000000}"/>
    <cellStyle name="Обычный 4" xfId="178" xr:uid="{00000000-0005-0000-0000-0000D2000000}"/>
    <cellStyle name="Обычный 40" xfId="216" xr:uid="{00000000-0005-0000-0000-0000D3000000}"/>
    <cellStyle name="Обычный 41" xfId="224" xr:uid="{00000000-0005-0000-0000-0000D4000000}"/>
    <cellStyle name="Обычный 42" xfId="217" xr:uid="{00000000-0005-0000-0000-0000D5000000}"/>
    <cellStyle name="Обычный 43" xfId="219" xr:uid="{00000000-0005-0000-0000-0000D6000000}"/>
    <cellStyle name="Обычный 44" xfId="220" xr:uid="{00000000-0005-0000-0000-0000D7000000}"/>
    <cellStyle name="Обычный 45" xfId="221" xr:uid="{00000000-0005-0000-0000-0000D8000000}"/>
    <cellStyle name="Обычный 46" xfId="222" xr:uid="{00000000-0005-0000-0000-0000D9000000}"/>
    <cellStyle name="Обычный 47" xfId="223" xr:uid="{00000000-0005-0000-0000-0000DA000000}"/>
    <cellStyle name="Обычный 48" xfId="225" xr:uid="{00000000-0005-0000-0000-0000DB000000}"/>
    <cellStyle name="Обычный 49" xfId="226" xr:uid="{00000000-0005-0000-0000-0000DC000000}"/>
    <cellStyle name="Обычный 5" xfId="179" xr:uid="{00000000-0005-0000-0000-0000DD000000}"/>
    <cellStyle name="Обычный 50" xfId="241" xr:uid="{00000000-0005-0000-0000-0000DE000000}"/>
    <cellStyle name="Обычный 51" xfId="227" xr:uid="{00000000-0005-0000-0000-0000DF000000}"/>
    <cellStyle name="Обычный 52" xfId="233" xr:uid="{00000000-0005-0000-0000-0000E0000000}"/>
    <cellStyle name="Обычный 53" xfId="228" xr:uid="{00000000-0005-0000-0000-0000E1000000}"/>
    <cellStyle name="Обычный 54" xfId="229" xr:uid="{00000000-0005-0000-0000-0000E2000000}"/>
    <cellStyle name="Обычный 55" xfId="230" xr:uid="{00000000-0005-0000-0000-0000E3000000}"/>
    <cellStyle name="Обычный 56" xfId="234" xr:uid="{00000000-0005-0000-0000-0000E4000000}"/>
    <cellStyle name="Обычный 57" xfId="231" xr:uid="{00000000-0005-0000-0000-0000E5000000}"/>
    <cellStyle name="Обычный 58" xfId="242" xr:uid="{00000000-0005-0000-0000-0000E6000000}"/>
    <cellStyle name="Обычный 59" xfId="232" xr:uid="{00000000-0005-0000-0000-0000E7000000}"/>
    <cellStyle name="Обычный 6" xfId="187" xr:uid="{00000000-0005-0000-0000-0000E8000000}"/>
    <cellStyle name="Обычный 60" xfId="243" xr:uid="{00000000-0005-0000-0000-0000E9000000}"/>
    <cellStyle name="Обычный 61" xfId="235" xr:uid="{00000000-0005-0000-0000-0000EA000000}"/>
    <cellStyle name="Обычный 62" xfId="244" xr:uid="{00000000-0005-0000-0000-0000EB000000}"/>
    <cellStyle name="Обычный 63" xfId="245" xr:uid="{00000000-0005-0000-0000-0000EC000000}"/>
    <cellStyle name="Обычный 64" xfId="236" xr:uid="{00000000-0005-0000-0000-0000ED000000}"/>
    <cellStyle name="Обычный 65" xfId="237" xr:uid="{00000000-0005-0000-0000-0000EE000000}"/>
    <cellStyle name="Обычный 66" xfId="238" xr:uid="{00000000-0005-0000-0000-0000EF000000}"/>
    <cellStyle name="Обычный 67" xfId="246" xr:uid="{00000000-0005-0000-0000-0000F0000000}"/>
    <cellStyle name="Обычный 68" xfId="239" xr:uid="{00000000-0005-0000-0000-0000F1000000}"/>
    <cellStyle name="Обычный 69" xfId="240" xr:uid="{00000000-0005-0000-0000-0000F2000000}"/>
    <cellStyle name="Обычный 7" xfId="188" xr:uid="{00000000-0005-0000-0000-0000F3000000}"/>
    <cellStyle name="Обычный 70" xfId="247" xr:uid="{00000000-0005-0000-0000-0000F4000000}"/>
    <cellStyle name="Обычный 71" xfId="248" xr:uid="{00000000-0005-0000-0000-0000F5000000}"/>
    <cellStyle name="Обычный 72" xfId="249" xr:uid="{00000000-0005-0000-0000-0000F6000000}"/>
    <cellStyle name="Обычный 73" xfId="250" xr:uid="{00000000-0005-0000-0000-0000F7000000}"/>
    <cellStyle name="Обычный 74" xfId="251" xr:uid="{00000000-0005-0000-0000-0000F8000000}"/>
    <cellStyle name="Обычный 75" xfId="255" xr:uid="{00000000-0005-0000-0000-0000F9000000}"/>
    <cellStyle name="Обычный 76" xfId="256" xr:uid="{00000000-0005-0000-0000-0000FA000000}"/>
    <cellStyle name="Обычный 77" xfId="257" xr:uid="{00000000-0005-0000-0000-0000FB000000}"/>
    <cellStyle name="Обычный 78" xfId="252" xr:uid="{00000000-0005-0000-0000-0000FC000000}"/>
    <cellStyle name="Обычный 79" xfId="253" xr:uid="{00000000-0005-0000-0000-0000FD000000}"/>
    <cellStyle name="Обычный 8" xfId="189" xr:uid="{00000000-0005-0000-0000-0000FE000000}"/>
    <cellStyle name="Обычный 80" xfId="254" xr:uid="{00000000-0005-0000-0000-0000FF000000}"/>
    <cellStyle name="Обычный 81" xfId="258" xr:uid="{00000000-0005-0000-0000-000000010000}"/>
    <cellStyle name="Обычный 9" xfId="190" xr:uid="{00000000-0005-0000-0000-000001010000}"/>
    <cellStyle name="Финансовый 2" xfId="176" xr:uid="{00000000-0005-0000-0000-000002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6"/>
  <sheetViews>
    <sheetView workbookViewId="0">
      <selection activeCell="B33" sqref="B33:D33"/>
    </sheetView>
  </sheetViews>
  <sheetFormatPr defaultRowHeight="15" x14ac:dyDescent="0.25"/>
  <cols>
    <col min="4" max="4" width="43.85546875" customWidth="1"/>
    <col min="5" max="5" width="32.28515625" customWidth="1"/>
  </cols>
  <sheetData>
    <row r="1" spans="1:5" ht="46.5" customHeight="1" x14ac:dyDescent="0.25">
      <c r="A1" s="83"/>
      <c r="B1" s="210" t="s">
        <v>402</v>
      </c>
      <c r="C1" s="210"/>
      <c r="D1" s="210"/>
      <c r="E1" s="210"/>
    </row>
    <row r="2" spans="1:5" x14ac:dyDescent="0.25">
      <c r="A2" s="83"/>
      <c r="B2" s="83"/>
      <c r="C2" s="83"/>
      <c r="D2" s="83"/>
      <c r="E2" s="83"/>
    </row>
    <row r="3" spans="1:5" ht="62.25" customHeight="1" x14ac:dyDescent="0.25">
      <c r="A3" s="83"/>
      <c r="B3" s="211" t="s">
        <v>292</v>
      </c>
      <c r="C3" s="212"/>
      <c r="D3" s="212"/>
      <c r="E3" s="212"/>
    </row>
    <row r="4" spans="1:5" ht="3" customHeight="1" x14ac:dyDescent="0.25">
      <c r="A4" s="83"/>
      <c r="B4" s="83"/>
      <c r="C4" s="83"/>
      <c r="D4" s="83"/>
      <c r="E4" s="83"/>
    </row>
    <row r="5" spans="1:5" ht="30.75" customHeight="1" x14ac:dyDescent="0.25">
      <c r="A5" s="83"/>
      <c r="B5" s="213" t="s">
        <v>110</v>
      </c>
      <c r="C5" s="214"/>
      <c r="D5" s="214"/>
      <c r="E5" s="215"/>
    </row>
    <row r="6" spans="1:5" x14ac:dyDescent="0.25">
      <c r="A6" s="83"/>
      <c r="B6" s="216" t="s">
        <v>245</v>
      </c>
      <c r="C6" s="217"/>
      <c r="D6" s="218"/>
      <c r="E6" s="84">
        <v>1</v>
      </c>
    </row>
    <row r="7" spans="1:5" ht="29.25" customHeight="1" x14ac:dyDescent="0.25">
      <c r="A7" s="83"/>
      <c r="B7" s="219" t="s">
        <v>246</v>
      </c>
      <c r="C7" s="220"/>
      <c r="D7" s="220"/>
      <c r="E7" s="221"/>
    </row>
    <row r="8" spans="1:5" x14ac:dyDescent="0.25">
      <c r="A8" s="83"/>
      <c r="B8" s="222" t="s">
        <v>254</v>
      </c>
      <c r="C8" s="222"/>
      <c r="D8" s="222"/>
      <c r="E8" s="85">
        <v>1</v>
      </c>
    </row>
    <row r="9" spans="1:5" x14ac:dyDescent="0.25">
      <c r="A9" s="83"/>
      <c r="B9" s="216" t="s">
        <v>255</v>
      </c>
      <c r="C9" s="217"/>
      <c r="D9" s="218"/>
      <c r="E9" s="84">
        <v>0.5</v>
      </c>
    </row>
    <row r="10" spans="1:5" x14ac:dyDescent="0.25">
      <c r="A10" s="83"/>
      <c r="B10" s="216" t="s">
        <v>256</v>
      </c>
      <c r="C10" s="217"/>
      <c r="D10" s="218"/>
      <c r="E10" s="84">
        <v>1</v>
      </c>
    </row>
    <row r="11" spans="1:5" x14ac:dyDescent="0.25">
      <c r="A11" s="83"/>
      <c r="B11" s="216" t="s">
        <v>257</v>
      </c>
      <c r="C11" s="217"/>
      <c r="D11" s="218"/>
      <c r="E11" s="84">
        <v>1</v>
      </c>
    </row>
    <row r="12" spans="1:5" x14ac:dyDescent="0.25">
      <c r="A12" s="83"/>
      <c r="B12" s="216" t="s">
        <v>258</v>
      </c>
      <c r="C12" s="217"/>
      <c r="D12" s="218"/>
      <c r="E12" s="84">
        <v>1</v>
      </c>
    </row>
    <row r="13" spans="1:5" x14ac:dyDescent="0.25">
      <c r="A13" s="83"/>
      <c r="B13" s="223" t="s">
        <v>247</v>
      </c>
      <c r="C13" s="224"/>
      <c r="D13" s="224"/>
      <c r="E13" s="225"/>
    </row>
    <row r="14" spans="1:5" x14ac:dyDescent="0.25">
      <c r="A14" s="83"/>
      <c r="B14" s="222" t="s">
        <v>259</v>
      </c>
      <c r="C14" s="222"/>
      <c r="D14" s="222"/>
      <c r="E14" s="84">
        <v>1</v>
      </c>
    </row>
    <row r="15" spans="1:5" x14ac:dyDescent="0.25">
      <c r="A15" s="83"/>
      <c r="B15" s="226" t="s">
        <v>248</v>
      </c>
      <c r="C15" s="226"/>
      <c r="D15" s="226"/>
      <c r="E15" s="226"/>
    </row>
    <row r="16" spans="1:5" x14ac:dyDescent="0.25">
      <c r="A16" s="83"/>
      <c r="B16" s="222" t="s">
        <v>260</v>
      </c>
      <c r="C16" s="222"/>
      <c r="D16" s="222"/>
      <c r="E16" s="84">
        <v>1</v>
      </c>
    </row>
    <row r="17" spans="1:5" x14ac:dyDescent="0.25">
      <c r="A17" s="83"/>
      <c r="B17" s="222" t="s">
        <v>287</v>
      </c>
      <c r="C17" s="222"/>
      <c r="D17" s="222"/>
      <c r="E17" s="86">
        <v>0.5</v>
      </c>
    </row>
    <row r="18" spans="1:5" x14ac:dyDescent="0.25">
      <c r="A18" s="83"/>
      <c r="B18" s="223" t="s">
        <v>249</v>
      </c>
      <c r="C18" s="224"/>
      <c r="D18" s="224"/>
      <c r="E18" s="225"/>
    </row>
    <row r="19" spans="1:5" x14ac:dyDescent="0.25">
      <c r="A19" s="83"/>
      <c r="B19" s="222" t="s">
        <v>250</v>
      </c>
      <c r="C19" s="222"/>
      <c r="D19" s="222"/>
      <c r="E19" s="84">
        <v>1</v>
      </c>
    </row>
    <row r="20" spans="1:5" x14ac:dyDescent="0.25">
      <c r="A20" s="83"/>
      <c r="B20" s="222" t="s">
        <v>288</v>
      </c>
      <c r="C20" s="222"/>
      <c r="D20" s="222"/>
      <c r="E20" s="86">
        <v>1</v>
      </c>
    </row>
    <row r="21" spans="1:5" x14ac:dyDescent="0.25">
      <c r="A21" s="83"/>
      <c r="B21" s="222" t="s">
        <v>289</v>
      </c>
      <c r="C21" s="222"/>
      <c r="D21" s="222"/>
      <c r="E21" s="86">
        <v>1</v>
      </c>
    </row>
    <row r="22" spans="1:5" x14ac:dyDescent="0.25">
      <c r="A22" s="83"/>
      <c r="B22" s="222" t="s">
        <v>290</v>
      </c>
      <c r="C22" s="222"/>
      <c r="D22" s="222"/>
      <c r="E22" s="86">
        <v>1</v>
      </c>
    </row>
    <row r="23" spans="1:5" x14ac:dyDescent="0.25">
      <c r="A23" s="83"/>
      <c r="B23" s="223" t="s">
        <v>251</v>
      </c>
      <c r="C23" s="224"/>
      <c r="D23" s="224"/>
      <c r="E23" s="225"/>
    </row>
    <row r="24" spans="1:5" x14ac:dyDescent="0.25">
      <c r="A24" s="83"/>
      <c r="B24" s="227" t="s">
        <v>261</v>
      </c>
      <c r="C24" s="227"/>
      <c r="D24" s="227"/>
      <c r="E24" s="86">
        <v>1</v>
      </c>
    </row>
    <row r="25" spans="1:5" x14ac:dyDescent="0.25">
      <c r="A25" s="83"/>
      <c r="B25" s="222" t="s">
        <v>262</v>
      </c>
      <c r="C25" s="222"/>
      <c r="D25" s="222"/>
      <c r="E25" s="84">
        <v>1</v>
      </c>
    </row>
    <row r="26" spans="1:5" x14ac:dyDescent="0.25">
      <c r="A26" s="83"/>
      <c r="B26" s="223" t="s">
        <v>252</v>
      </c>
      <c r="C26" s="224"/>
      <c r="D26" s="224"/>
      <c r="E26" s="225"/>
    </row>
    <row r="27" spans="1:5" x14ac:dyDescent="0.25">
      <c r="A27" s="83"/>
      <c r="B27" s="227" t="s">
        <v>263</v>
      </c>
      <c r="C27" s="227"/>
      <c r="D27" s="227"/>
      <c r="E27" s="86">
        <v>1</v>
      </c>
    </row>
    <row r="28" spans="1:5" x14ac:dyDescent="0.25">
      <c r="A28" s="83"/>
      <c r="B28" s="222" t="s">
        <v>264</v>
      </c>
      <c r="C28" s="222"/>
      <c r="D28" s="222"/>
      <c r="E28" s="84">
        <v>1</v>
      </c>
    </row>
    <row r="29" spans="1:5" x14ac:dyDescent="0.25">
      <c r="A29" s="83"/>
      <c r="B29" s="228" t="s">
        <v>253</v>
      </c>
      <c r="C29" s="228"/>
      <c r="D29" s="228"/>
      <c r="E29" s="228"/>
    </row>
    <row r="30" spans="1:5" x14ac:dyDescent="0.25">
      <c r="A30" s="83"/>
      <c r="B30" s="222" t="s">
        <v>265</v>
      </c>
      <c r="C30" s="222"/>
      <c r="D30" s="222"/>
      <c r="E30" s="84">
        <v>1</v>
      </c>
    </row>
    <row r="31" spans="1:5" x14ac:dyDescent="0.25">
      <c r="A31" s="83"/>
      <c r="B31" s="227" t="s">
        <v>266</v>
      </c>
      <c r="C31" s="227"/>
      <c r="D31" s="227"/>
      <c r="E31" s="84">
        <v>1</v>
      </c>
    </row>
    <row r="32" spans="1:5" x14ac:dyDescent="0.25">
      <c r="A32" s="83"/>
      <c r="B32" s="227" t="s">
        <v>267</v>
      </c>
      <c r="C32" s="227"/>
      <c r="D32" s="227"/>
      <c r="E32" s="84">
        <v>1</v>
      </c>
    </row>
    <row r="33" spans="1:5" x14ac:dyDescent="0.25">
      <c r="A33" s="83"/>
      <c r="B33" s="227" t="s">
        <v>268</v>
      </c>
      <c r="C33" s="227"/>
      <c r="D33" s="227"/>
      <c r="E33" s="84">
        <v>1</v>
      </c>
    </row>
    <row r="34" spans="1:5" x14ac:dyDescent="0.25">
      <c r="A34" s="83"/>
      <c r="B34" s="227" t="s">
        <v>269</v>
      </c>
      <c r="C34" s="227"/>
      <c r="D34" s="227"/>
      <c r="E34" s="84">
        <v>1</v>
      </c>
    </row>
    <row r="35" spans="1:5" x14ac:dyDescent="0.25">
      <c r="A35" s="83"/>
      <c r="B35" s="227" t="s">
        <v>270</v>
      </c>
      <c r="C35" s="227"/>
      <c r="D35" s="227"/>
      <c r="E35" s="84">
        <v>1</v>
      </c>
    </row>
    <row r="36" spans="1:5" x14ac:dyDescent="0.25">
      <c r="A36" s="83"/>
      <c r="B36" s="83"/>
      <c r="C36" s="83"/>
      <c r="D36" s="83"/>
      <c r="E36" s="83"/>
    </row>
  </sheetData>
  <mergeCells count="33">
    <mergeCell ref="B33:D33"/>
    <mergeCell ref="B34:D34"/>
    <mergeCell ref="B35:D35"/>
    <mergeCell ref="B28:D28"/>
    <mergeCell ref="B29:E29"/>
    <mergeCell ref="B30:D30"/>
    <mergeCell ref="B31:D31"/>
    <mergeCell ref="B32:D32"/>
    <mergeCell ref="B23:E23"/>
    <mergeCell ref="B24:D24"/>
    <mergeCell ref="B25:D25"/>
    <mergeCell ref="B26:E26"/>
    <mergeCell ref="B27:D27"/>
    <mergeCell ref="B18:E18"/>
    <mergeCell ref="B19:D19"/>
    <mergeCell ref="B20:D20"/>
    <mergeCell ref="B21:D21"/>
    <mergeCell ref="B22:D22"/>
    <mergeCell ref="B13:E13"/>
    <mergeCell ref="B14:D14"/>
    <mergeCell ref="B15:E15"/>
    <mergeCell ref="B16:D16"/>
    <mergeCell ref="B17:D17"/>
    <mergeCell ref="B8:D8"/>
    <mergeCell ref="B9:D9"/>
    <mergeCell ref="B10:D10"/>
    <mergeCell ref="B11:D11"/>
    <mergeCell ref="B12:D12"/>
    <mergeCell ref="B1:E1"/>
    <mergeCell ref="B3:E3"/>
    <mergeCell ref="B5:E5"/>
    <mergeCell ref="B6:D6"/>
    <mergeCell ref="B7:E7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37"/>
  <sheetViews>
    <sheetView view="pageBreakPreview" zoomScaleSheetLayoutView="100" workbookViewId="0">
      <selection activeCell="T11" sqref="T11"/>
    </sheetView>
  </sheetViews>
  <sheetFormatPr defaultColWidth="9.140625" defaultRowHeight="12.75" x14ac:dyDescent="0.2"/>
  <cols>
    <col min="1" max="1" width="3.7109375" style="2" customWidth="1"/>
    <col min="2" max="10" width="0" style="2" hidden="1" customWidth="1"/>
    <col min="11" max="11" width="5.7109375" style="2" customWidth="1"/>
    <col min="12" max="12" width="49.5703125" style="2" customWidth="1"/>
    <col min="13" max="13" width="17.42578125" style="2" customWidth="1"/>
    <col min="14" max="14" width="20" style="2" customWidth="1"/>
    <col min="15" max="15" width="20.140625" style="2" customWidth="1"/>
    <col min="16" max="16" width="21.140625" style="2" customWidth="1"/>
    <col min="17" max="18" width="0" style="2" hidden="1" customWidth="1"/>
    <col min="19" max="252" width="9.140625" style="2" customWidth="1"/>
    <col min="253" max="16384" width="9.140625" style="2"/>
  </cols>
  <sheetData>
    <row r="1" spans="1:18" ht="17.25" customHeight="1" x14ac:dyDescent="0.2">
      <c r="A1" s="16"/>
      <c r="B1" s="145"/>
      <c r="C1" s="145"/>
      <c r="D1" s="145"/>
      <c r="E1" s="145"/>
      <c r="F1" s="145"/>
      <c r="G1" s="145"/>
      <c r="H1" s="145"/>
      <c r="I1" s="96"/>
      <c r="J1" s="96"/>
      <c r="K1" s="96"/>
      <c r="L1" s="96"/>
      <c r="M1" s="96"/>
      <c r="N1" s="96"/>
      <c r="O1" s="97"/>
      <c r="P1" s="146" t="s">
        <v>243</v>
      </c>
      <c r="Q1" s="147"/>
      <c r="R1" s="6"/>
    </row>
    <row r="2" spans="1:18" ht="45" customHeight="1" x14ac:dyDescent="0.2">
      <c r="A2" s="16"/>
      <c r="B2" s="145"/>
      <c r="C2" s="145"/>
      <c r="D2" s="145"/>
      <c r="E2" s="145"/>
      <c r="F2" s="145"/>
      <c r="G2" s="145"/>
      <c r="H2" s="145"/>
      <c r="I2" s="96"/>
      <c r="J2" s="96"/>
      <c r="K2" s="96"/>
      <c r="L2" s="96"/>
      <c r="M2" s="96"/>
      <c r="N2" s="202"/>
      <c r="O2" s="289" t="s">
        <v>460</v>
      </c>
      <c r="P2" s="289"/>
      <c r="Q2" s="202"/>
      <c r="R2" s="6"/>
    </row>
    <row r="3" spans="1:18" ht="45.75" customHeight="1" x14ac:dyDescent="0.2">
      <c r="A3" s="16"/>
      <c r="B3" s="145"/>
      <c r="C3" s="145"/>
      <c r="D3" s="145"/>
      <c r="E3" s="145"/>
      <c r="F3" s="145"/>
      <c r="G3" s="145"/>
      <c r="H3" s="145"/>
      <c r="I3" s="96"/>
      <c r="J3" s="96"/>
      <c r="K3" s="96"/>
      <c r="L3" s="292" t="s">
        <v>397</v>
      </c>
      <c r="M3" s="292"/>
      <c r="N3" s="292"/>
      <c r="O3" s="292"/>
      <c r="P3" s="292"/>
      <c r="Q3" s="147"/>
      <c r="R3" s="6"/>
    </row>
    <row r="4" spans="1:18" ht="12.75" customHeight="1" x14ac:dyDescent="0.2">
      <c r="A4" s="16"/>
      <c r="B4" s="145"/>
      <c r="C4" s="145"/>
      <c r="D4" s="145"/>
      <c r="E4" s="145"/>
      <c r="F4" s="145"/>
      <c r="G4" s="145"/>
      <c r="H4" s="145"/>
      <c r="I4" s="96"/>
      <c r="J4" s="96"/>
      <c r="K4" s="96"/>
      <c r="L4" s="96"/>
      <c r="M4" s="96"/>
      <c r="N4" s="97"/>
      <c r="O4" s="148"/>
      <c r="P4" s="148" t="s">
        <v>0</v>
      </c>
      <c r="Q4" s="147"/>
      <c r="R4" s="6"/>
    </row>
    <row r="5" spans="1:18" ht="18.75" customHeight="1" x14ac:dyDescent="0.2">
      <c r="A5" s="16"/>
      <c r="B5" s="171"/>
      <c r="C5" s="171"/>
      <c r="D5" s="171"/>
      <c r="E5" s="171"/>
      <c r="F5" s="171"/>
      <c r="G5" s="171"/>
      <c r="H5" s="171"/>
      <c r="I5" s="154"/>
      <c r="J5" s="154"/>
      <c r="K5" s="293" t="s">
        <v>36</v>
      </c>
      <c r="L5" s="293" t="s">
        <v>3</v>
      </c>
      <c r="M5" s="293" t="s">
        <v>6</v>
      </c>
      <c r="N5" s="294" t="s">
        <v>208</v>
      </c>
      <c r="O5" s="291" t="s">
        <v>212</v>
      </c>
      <c r="P5" s="291" t="s">
        <v>398</v>
      </c>
      <c r="Q5" s="147"/>
      <c r="R5" s="6"/>
    </row>
    <row r="6" spans="1:18" ht="18" customHeight="1" x14ac:dyDescent="0.2">
      <c r="A6" s="16"/>
      <c r="B6" s="157"/>
      <c r="C6" s="157"/>
      <c r="D6" s="157"/>
      <c r="E6" s="157"/>
      <c r="F6" s="157"/>
      <c r="G6" s="157"/>
      <c r="H6" s="157"/>
      <c r="I6" s="172"/>
      <c r="J6" s="172" t="s">
        <v>1</v>
      </c>
      <c r="K6" s="293"/>
      <c r="L6" s="293"/>
      <c r="M6" s="293"/>
      <c r="N6" s="295"/>
      <c r="O6" s="291"/>
      <c r="P6" s="291"/>
      <c r="Q6" s="45"/>
      <c r="R6" s="5"/>
    </row>
    <row r="7" spans="1:18" ht="15" customHeight="1" x14ac:dyDescent="0.2">
      <c r="A7" s="16"/>
      <c r="B7" s="157"/>
      <c r="C7" s="157"/>
      <c r="D7" s="157"/>
      <c r="E7" s="157"/>
      <c r="F7" s="157"/>
      <c r="G7" s="157"/>
      <c r="H7" s="157"/>
      <c r="I7" s="172"/>
      <c r="J7" s="172"/>
      <c r="K7" s="156">
        <v>1</v>
      </c>
      <c r="L7" s="199">
        <v>2</v>
      </c>
      <c r="M7" s="199">
        <v>3</v>
      </c>
      <c r="N7" s="199">
        <v>4</v>
      </c>
      <c r="O7" s="157">
        <v>5</v>
      </c>
      <c r="P7" s="157">
        <v>6</v>
      </c>
      <c r="Q7" s="45"/>
      <c r="R7" s="5"/>
    </row>
    <row r="8" spans="1:18" ht="45" x14ac:dyDescent="0.2">
      <c r="A8" s="46"/>
      <c r="B8" s="290">
        <v>1</v>
      </c>
      <c r="C8" s="290"/>
      <c r="D8" s="290"/>
      <c r="E8" s="290"/>
      <c r="F8" s="290"/>
      <c r="G8" s="290"/>
      <c r="H8" s="290"/>
      <c r="I8" s="290"/>
      <c r="J8" s="290"/>
      <c r="K8" s="290"/>
      <c r="L8" s="160" t="s">
        <v>201</v>
      </c>
      <c r="M8" s="161" t="s">
        <v>176</v>
      </c>
      <c r="N8" s="162">
        <f>171282+3000</f>
        <v>174282</v>
      </c>
      <c r="O8" s="162">
        <v>0</v>
      </c>
      <c r="P8" s="162">
        <v>0</v>
      </c>
      <c r="Q8" s="149"/>
      <c r="R8" s="14"/>
    </row>
    <row r="9" spans="1:18" ht="45" x14ac:dyDescent="0.2">
      <c r="A9" s="74"/>
      <c r="B9" s="158"/>
      <c r="C9" s="158"/>
      <c r="D9" s="158"/>
      <c r="E9" s="158"/>
      <c r="F9" s="158"/>
      <c r="G9" s="158"/>
      <c r="H9" s="158"/>
      <c r="I9" s="158"/>
      <c r="J9" s="158"/>
      <c r="K9" s="173" t="s">
        <v>279</v>
      </c>
      <c r="L9" s="163" t="s">
        <v>202</v>
      </c>
      <c r="M9" s="164" t="s">
        <v>177</v>
      </c>
      <c r="N9" s="165">
        <f>N8</f>
        <v>174282</v>
      </c>
      <c r="O9" s="165">
        <v>0</v>
      </c>
      <c r="P9" s="165">
        <v>0</v>
      </c>
      <c r="Q9" s="149"/>
      <c r="R9" s="14"/>
    </row>
    <row r="10" spans="1:18" ht="45" x14ac:dyDescent="0.2">
      <c r="A10" s="46"/>
      <c r="B10" s="290">
        <v>2</v>
      </c>
      <c r="C10" s="290"/>
      <c r="D10" s="290"/>
      <c r="E10" s="290"/>
      <c r="F10" s="290"/>
      <c r="G10" s="290"/>
      <c r="H10" s="290"/>
      <c r="I10" s="290"/>
      <c r="J10" s="290"/>
      <c r="K10" s="290"/>
      <c r="L10" s="160" t="s">
        <v>203</v>
      </c>
      <c r="M10" s="161" t="s">
        <v>178</v>
      </c>
      <c r="N10" s="162">
        <v>1000</v>
      </c>
      <c r="O10" s="162">
        <v>0</v>
      </c>
      <c r="P10" s="162">
        <v>0</v>
      </c>
      <c r="Q10" s="149"/>
      <c r="R10" s="14"/>
    </row>
    <row r="11" spans="1:18" ht="45" x14ac:dyDescent="0.2">
      <c r="A11" s="74"/>
      <c r="B11" s="158"/>
      <c r="C11" s="158"/>
      <c r="D11" s="158"/>
      <c r="E11" s="158"/>
      <c r="F11" s="158"/>
      <c r="G11" s="158"/>
      <c r="H11" s="158"/>
      <c r="I11" s="158"/>
      <c r="J11" s="158"/>
      <c r="K11" s="173" t="s">
        <v>280</v>
      </c>
      <c r="L11" s="163" t="s">
        <v>204</v>
      </c>
      <c r="M11" s="164" t="s">
        <v>179</v>
      </c>
      <c r="N11" s="165">
        <v>1000</v>
      </c>
      <c r="O11" s="165">
        <v>0</v>
      </c>
      <c r="P11" s="165">
        <v>0</v>
      </c>
      <c r="Q11" s="149"/>
      <c r="R11" s="14"/>
    </row>
    <row r="12" spans="1:18" ht="56.25" x14ac:dyDescent="0.2">
      <c r="A12" s="46"/>
      <c r="B12" s="158"/>
      <c r="C12" s="158"/>
      <c r="D12" s="158"/>
      <c r="E12" s="158"/>
      <c r="F12" s="290">
        <v>3</v>
      </c>
      <c r="G12" s="290"/>
      <c r="H12" s="290"/>
      <c r="I12" s="290"/>
      <c r="J12" s="290"/>
      <c r="K12" s="290"/>
      <c r="L12" s="160" t="s">
        <v>325</v>
      </c>
      <c r="M12" s="161" t="s">
        <v>180</v>
      </c>
      <c r="N12" s="162">
        <v>1000</v>
      </c>
      <c r="O12" s="162">
        <v>0</v>
      </c>
      <c r="P12" s="162">
        <v>0</v>
      </c>
      <c r="Q12" s="149"/>
      <c r="R12" s="14"/>
    </row>
    <row r="13" spans="1:18" ht="56.25" x14ac:dyDescent="0.2">
      <c r="A13" s="74"/>
      <c r="B13" s="158"/>
      <c r="C13" s="158"/>
      <c r="D13" s="158"/>
      <c r="E13" s="158"/>
      <c r="F13" s="158"/>
      <c r="G13" s="158"/>
      <c r="H13" s="158"/>
      <c r="I13" s="158"/>
      <c r="J13" s="158"/>
      <c r="K13" s="173" t="s">
        <v>281</v>
      </c>
      <c r="L13" s="163" t="s">
        <v>205</v>
      </c>
      <c r="M13" s="164" t="s">
        <v>181</v>
      </c>
      <c r="N13" s="165">
        <v>1000</v>
      </c>
      <c r="O13" s="165">
        <v>0</v>
      </c>
      <c r="P13" s="165">
        <v>0</v>
      </c>
      <c r="Q13" s="149"/>
      <c r="R13" s="14"/>
    </row>
    <row r="14" spans="1:18" ht="45" x14ac:dyDescent="0.2">
      <c r="A14" s="46"/>
      <c r="B14" s="158"/>
      <c r="C14" s="158"/>
      <c r="D14" s="158"/>
      <c r="E14" s="158"/>
      <c r="F14" s="290">
        <v>4</v>
      </c>
      <c r="G14" s="290"/>
      <c r="H14" s="290"/>
      <c r="I14" s="290"/>
      <c r="J14" s="290"/>
      <c r="K14" s="290"/>
      <c r="L14" s="160" t="s">
        <v>215</v>
      </c>
      <c r="M14" s="161" t="s">
        <v>182</v>
      </c>
      <c r="N14" s="162">
        <v>1000</v>
      </c>
      <c r="O14" s="162">
        <v>1000</v>
      </c>
      <c r="P14" s="162">
        <v>0</v>
      </c>
      <c r="Q14" s="149"/>
      <c r="R14" s="14"/>
    </row>
    <row r="15" spans="1:18" ht="45" x14ac:dyDescent="0.2">
      <c r="A15" s="74"/>
      <c r="B15" s="158"/>
      <c r="C15" s="158"/>
      <c r="D15" s="158"/>
      <c r="E15" s="158"/>
      <c r="F15" s="158"/>
      <c r="G15" s="158"/>
      <c r="H15" s="158"/>
      <c r="I15" s="158"/>
      <c r="J15" s="158"/>
      <c r="K15" s="173" t="s">
        <v>282</v>
      </c>
      <c r="L15" s="163" t="s">
        <v>221</v>
      </c>
      <c r="M15" s="164" t="s">
        <v>183</v>
      </c>
      <c r="N15" s="165">
        <v>1000</v>
      </c>
      <c r="O15" s="165">
        <v>1000</v>
      </c>
      <c r="P15" s="165">
        <v>0</v>
      </c>
      <c r="Q15" s="150"/>
      <c r="R15" s="75"/>
    </row>
    <row r="16" spans="1:18" ht="45" x14ac:dyDescent="0.2">
      <c r="A16" s="74"/>
      <c r="B16" s="158"/>
      <c r="C16" s="158"/>
      <c r="D16" s="158"/>
      <c r="E16" s="158"/>
      <c r="F16" s="158"/>
      <c r="G16" s="158"/>
      <c r="H16" s="158"/>
      <c r="I16" s="158"/>
      <c r="J16" s="158"/>
      <c r="K16" s="158">
        <v>5</v>
      </c>
      <c r="L16" s="160" t="s">
        <v>216</v>
      </c>
      <c r="M16" s="161" t="s">
        <v>184</v>
      </c>
      <c r="N16" s="162">
        <v>2000</v>
      </c>
      <c r="O16" s="162">
        <v>2000</v>
      </c>
      <c r="P16" s="162">
        <v>2000</v>
      </c>
      <c r="Q16" s="150"/>
      <c r="R16" s="75"/>
    </row>
    <row r="17" spans="1:18" ht="45" x14ac:dyDescent="0.2">
      <c r="A17" s="74"/>
      <c r="B17" s="158"/>
      <c r="C17" s="158"/>
      <c r="D17" s="158"/>
      <c r="E17" s="158"/>
      <c r="F17" s="158"/>
      <c r="G17" s="158"/>
      <c r="H17" s="158"/>
      <c r="I17" s="158"/>
      <c r="J17" s="158"/>
      <c r="K17" s="173" t="s">
        <v>283</v>
      </c>
      <c r="L17" s="163" t="s">
        <v>222</v>
      </c>
      <c r="M17" s="164" t="s">
        <v>185</v>
      </c>
      <c r="N17" s="165">
        <v>2000</v>
      </c>
      <c r="O17" s="165">
        <v>2000</v>
      </c>
      <c r="P17" s="165">
        <v>2000</v>
      </c>
      <c r="Q17" s="150"/>
      <c r="R17" s="75"/>
    </row>
    <row r="18" spans="1:18" ht="33.75" x14ac:dyDescent="0.2">
      <c r="A18" s="74"/>
      <c r="B18" s="158"/>
      <c r="C18" s="158"/>
      <c r="D18" s="158"/>
      <c r="E18" s="158"/>
      <c r="F18" s="158"/>
      <c r="G18" s="158"/>
      <c r="H18" s="158"/>
      <c r="I18" s="158"/>
      <c r="J18" s="158"/>
      <c r="K18" s="158">
        <v>6</v>
      </c>
      <c r="L18" s="160" t="s">
        <v>206</v>
      </c>
      <c r="M18" s="161" t="s">
        <v>186</v>
      </c>
      <c r="N18" s="162">
        <v>1000</v>
      </c>
      <c r="O18" s="162">
        <v>0</v>
      </c>
      <c r="P18" s="162">
        <v>0</v>
      </c>
      <c r="Q18" s="150"/>
      <c r="R18" s="75"/>
    </row>
    <row r="19" spans="1:18" ht="33.75" x14ac:dyDescent="0.2">
      <c r="A19" s="74"/>
      <c r="B19" s="158"/>
      <c r="C19" s="158"/>
      <c r="D19" s="158"/>
      <c r="E19" s="158"/>
      <c r="F19" s="158"/>
      <c r="G19" s="158"/>
      <c r="H19" s="158"/>
      <c r="I19" s="158"/>
      <c r="J19" s="158"/>
      <c r="K19" s="173" t="s">
        <v>284</v>
      </c>
      <c r="L19" s="163" t="s">
        <v>207</v>
      </c>
      <c r="M19" s="164" t="s">
        <v>187</v>
      </c>
      <c r="N19" s="165">
        <v>1000</v>
      </c>
      <c r="O19" s="165">
        <v>0</v>
      </c>
      <c r="P19" s="165">
        <v>0</v>
      </c>
      <c r="Q19" s="150"/>
      <c r="R19" s="75"/>
    </row>
    <row r="20" spans="1:18" ht="33.75" x14ac:dyDescent="0.2">
      <c r="A20" s="74"/>
      <c r="B20" s="158"/>
      <c r="C20" s="158"/>
      <c r="D20" s="158"/>
      <c r="E20" s="158"/>
      <c r="F20" s="158"/>
      <c r="G20" s="158"/>
      <c r="H20" s="158"/>
      <c r="I20" s="158"/>
      <c r="J20" s="158"/>
      <c r="K20" s="158">
        <v>7</v>
      </c>
      <c r="L20" s="166" t="s">
        <v>217</v>
      </c>
      <c r="M20" s="161" t="s">
        <v>223</v>
      </c>
      <c r="N20" s="151">
        <f>SUM(N21:N29)</f>
        <v>2184081.7200000002</v>
      </c>
      <c r="O20" s="151">
        <f t="shared" ref="O20:P20" si="0">SUM(O21:O29)</f>
        <v>1141710.53</v>
      </c>
      <c r="P20" s="151">
        <f t="shared" si="0"/>
        <v>1136802.48</v>
      </c>
      <c r="Q20" s="150"/>
      <c r="R20" s="75"/>
    </row>
    <row r="21" spans="1:18" x14ac:dyDescent="0.2">
      <c r="A21" s="74"/>
      <c r="B21" s="158"/>
      <c r="C21" s="158"/>
      <c r="D21" s="158"/>
      <c r="E21" s="158"/>
      <c r="F21" s="158"/>
      <c r="G21" s="158"/>
      <c r="H21" s="158"/>
      <c r="I21" s="158"/>
      <c r="J21" s="158"/>
      <c r="K21" s="173" t="s">
        <v>285</v>
      </c>
      <c r="L21" s="167" t="s">
        <v>161</v>
      </c>
      <c r="M21" s="164" t="s">
        <v>224</v>
      </c>
      <c r="N21" s="182">
        <v>463906.6</v>
      </c>
      <c r="O21" s="182">
        <v>463906.6</v>
      </c>
      <c r="P21" s="205">
        <v>463906.6</v>
      </c>
      <c r="Q21" s="150"/>
      <c r="R21" s="75"/>
    </row>
    <row r="22" spans="1:18" x14ac:dyDescent="0.2">
      <c r="A22" s="74"/>
      <c r="B22" s="158"/>
      <c r="C22" s="158"/>
      <c r="D22" s="158"/>
      <c r="E22" s="158"/>
      <c r="F22" s="158"/>
      <c r="G22" s="158"/>
      <c r="H22" s="158"/>
      <c r="I22" s="158"/>
      <c r="J22" s="158"/>
      <c r="K22" s="173" t="s">
        <v>393</v>
      </c>
      <c r="L22" s="167" t="s">
        <v>162</v>
      </c>
      <c r="M22" s="164" t="s">
        <v>225</v>
      </c>
      <c r="N22" s="182">
        <v>92000</v>
      </c>
      <c r="O22" s="182">
        <v>110396.88</v>
      </c>
      <c r="P22" s="205">
        <v>110396.88</v>
      </c>
      <c r="Q22" s="150"/>
      <c r="R22" s="75"/>
    </row>
    <row r="23" spans="1:18" x14ac:dyDescent="0.2">
      <c r="A23" s="74"/>
      <c r="B23" s="158"/>
      <c r="C23" s="158"/>
      <c r="D23" s="158"/>
      <c r="E23" s="158"/>
      <c r="F23" s="158"/>
      <c r="G23" s="158"/>
      <c r="H23" s="158"/>
      <c r="I23" s="158"/>
      <c r="J23" s="158"/>
      <c r="K23" s="173" t="s">
        <v>394</v>
      </c>
      <c r="L23" s="167" t="s">
        <v>163</v>
      </c>
      <c r="M23" s="164" t="s">
        <v>226</v>
      </c>
      <c r="N23" s="182">
        <v>60708.75</v>
      </c>
      <c r="O23" s="182">
        <v>60870.13</v>
      </c>
      <c r="P23" s="205">
        <v>55962.080000000002</v>
      </c>
      <c r="Q23" s="150"/>
      <c r="R23" s="75"/>
    </row>
    <row r="24" spans="1:18" x14ac:dyDescent="0.2">
      <c r="A24" s="74"/>
      <c r="B24" s="158"/>
      <c r="C24" s="158"/>
      <c r="D24" s="158"/>
      <c r="E24" s="158"/>
      <c r="F24" s="158"/>
      <c r="G24" s="158"/>
      <c r="H24" s="158"/>
      <c r="I24" s="158"/>
      <c r="J24" s="158"/>
      <c r="K24" s="173" t="s">
        <v>395</v>
      </c>
      <c r="L24" s="167" t="s">
        <v>164</v>
      </c>
      <c r="M24" s="164" t="s">
        <v>227</v>
      </c>
      <c r="N24" s="182">
        <v>99195.4</v>
      </c>
      <c r="O24" s="182">
        <v>37452</v>
      </c>
      <c r="P24" s="205">
        <v>37452</v>
      </c>
      <c r="Q24" s="150"/>
      <c r="R24" s="75"/>
    </row>
    <row r="25" spans="1:18" x14ac:dyDescent="0.2">
      <c r="A25" s="74"/>
      <c r="B25" s="158"/>
      <c r="C25" s="158"/>
      <c r="D25" s="158"/>
      <c r="E25" s="158"/>
      <c r="F25" s="158"/>
      <c r="G25" s="158"/>
      <c r="H25" s="158"/>
      <c r="I25" s="158"/>
      <c r="J25" s="158"/>
      <c r="K25" s="173" t="s">
        <v>396</v>
      </c>
      <c r="L25" s="167" t="s">
        <v>165</v>
      </c>
      <c r="M25" s="164" t="s">
        <v>228</v>
      </c>
      <c r="N25" s="182">
        <v>336926.82</v>
      </c>
      <c r="O25" s="182">
        <v>469084.92</v>
      </c>
      <c r="P25" s="205">
        <v>469084.92</v>
      </c>
      <c r="Q25" s="150"/>
      <c r="R25" s="75"/>
    </row>
    <row r="26" spans="1:18" ht="33.75" x14ac:dyDescent="0.2">
      <c r="A26" s="74"/>
      <c r="B26" s="158"/>
      <c r="C26" s="158"/>
      <c r="D26" s="158"/>
      <c r="E26" s="158"/>
      <c r="F26" s="158"/>
      <c r="G26" s="158"/>
      <c r="H26" s="158"/>
      <c r="I26" s="158"/>
      <c r="J26" s="158"/>
      <c r="K26" s="173" t="s">
        <v>408</v>
      </c>
      <c r="L26" s="167" t="s">
        <v>404</v>
      </c>
      <c r="M26" s="164" t="s">
        <v>275</v>
      </c>
      <c r="N26" s="182">
        <v>352928</v>
      </c>
      <c r="O26" s="182">
        <v>0</v>
      </c>
      <c r="P26" s="205">
        <v>0</v>
      </c>
      <c r="Q26" s="150"/>
      <c r="R26" s="75"/>
    </row>
    <row r="27" spans="1:18" ht="33.75" x14ac:dyDescent="0.2">
      <c r="A27" s="74"/>
      <c r="B27" s="158"/>
      <c r="C27" s="158"/>
      <c r="D27" s="158"/>
      <c r="E27" s="158"/>
      <c r="F27" s="158"/>
      <c r="G27" s="158"/>
      <c r="H27" s="158"/>
      <c r="I27" s="158"/>
      <c r="J27" s="158"/>
      <c r="K27" s="173" t="s">
        <v>409</v>
      </c>
      <c r="L27" s="167" t="s">
        <v>406</v>
      </c>
      <c r="M27" s="164" t="s">
        <v>276</v>
      </c>
      <c r="N27" s="182">
        <v>129000</v>
      </c>
      <c r="O27" s="182">
        <v>0</v>
      </c>
      <c r="P27" s="205">
        <v>0</v>
      </c>
      <c r="Q27" s="150"/>
      <c r="R27" s="75"/>
    </row>
    <row r="28" spans="1:18" ht="40.5" customHeight="1" x14ac:dyDescent="0.2">
      <c r="A28" s="74"/>
      <c r="B28" s="200"/>
      <c r="C28" s="200"/>
      <c r="D28" s="200"/>
      <c r="E28" s="200"/>
      <c r="F28" s="200"/>
      <c r="G28" s="200"/>
      <c r="H28" s="200"/>
      <c r="I28" s="200"/>
      <c r="J28" s="200"/>
      <c r="K28" s="173" t="s">
        <v>436</v>
      </c>
      <c r="L28" s="167" t="s">
        <v>432</v>
      </c>
      <c r="M28" s="164" t="s">
        <v>437</v>
      </c>
      <c r="N28" s="182">
        <v>643500</v>
      </c>
      <c r="O28" s="182">
        <v>0</v>
      </c>
      <c r="P28" s="205">
        <v>0</v>
      </c>
      <c r="Q28" s="150"/>
      <c r="R28" s="75"/>
    </row>
    <row r="29" spans="1:18" ht="51" customHeight="1" x14ac:dyDescent="0.2">
      <c r="A29" s="74"/>
      <c r="B29" s="200"/>
      <c r="C29" s="200"/>
      <c r="D29" s="200"/>
      <c r="E29" s="200"/>
      <c r="F29" s="200"/>
      <c r="G29" s="200"/>
      <c r="H29" s="200"/>
      <c r="I29" s="200"/>
      <c r="J29" s="200"/>
      <c r="K29" s="173" t="s">
        <v>438</v>
      </c>
      <c r="L29" s="167" t="s">
        <v>434</v>
      </c>
      <c r="M29" s="164" t="s">
        <v>439</v>
      </c>
      <c r="N29" s="182">
        <v>5916.15</v>
      </c>
      <c r="O29" s="182">
        <v>0</v>
      </c>
      <c r="P29" s="205">
        <v>0</v>
      </c>
      <c r="Q29" s="150"/>
      <c r="R29" s="75"/>
    </row>
    <row r="30" spans="1:18" x14ac:dyDescent="0.2">
      <c r="A30" s="74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68"/>
      <c r="M30" s="199"/>
      <c r="N30" s="152"/>
      <c r="O30" s="169"/>
      <c r="P30" s="153"/>
      <c r="Q30" s="150"/>
      <c r="R30" s="75"/>
    </row>
    <row r="31" spans="1:18" ht="12.75" customHeight="1" x14ac:dyDescent="0.2">
      <c r="A31" s="16"/>
      <c r="B31" s="171"/>
      <c r="C31" s="171"/>
      <c r="D31" s="171"/>
      <c r="E31" s="171"/>
      <c r="F31" s="171"/>
      <c r="G31" s="171"/>
      <c r="H31" s="171"/>
      <c r="I31" s="154"/>
      <c r="J31" s="154"/>
      <c r="K31" s="154"/>
      <c r="L31" s="170" t="s">
        <v>37</v>
      </c>
      <c r="M31" s="170"/>
      <c r="N31" s="155">
        <f>N8+N10+N12+N14+N16+N18+N20</f>
        <v>2364363.7200000002</v>
      </c>
      <c r="O31" s="155">
        <f>O8+O10+O12+O14+O16+O18+O20</f>
        <v>1144710.53</v>
      </c>
      <c r="P31" s="155">
        <f>P8+P10+P12+P14+P16+P18+P20</f>
        <v>1138802.48</v>
      </c>
      <c r="Q31" s="147"/>
      <c r="R31" s="6"/>
    </row>
    <row r="32" spans="1:18" ht="12.75" customHeight="1" x14ac:dyDescent="0.2">
      <c r="A32" s="16"/>
      <c r="B32" s="44"/>
      <c r="C32" s="44"/>
      <c r="D32" s="44"/>
      <c r="E32" s="44"/>
      <c r="F32" s="44"/>
      <c r="G32" s="44"/>
      <c r="H32" s="44"/>
      <c r="I32" s="16"/>
      <c r="J32" s="16"/>
      <c r="K32" s="16"/>
      <c r="L32" s="16"/>
      <c r="M32" s="16"/>
      <c r="N32" s="16"/>
      <c r="O32" s="5"/>
      <c r="P32" s="5"/>
      <c r="Q32" s="5"/>
      <c r="R32" s="6"/>
    </row>
    <row r="33" spans="1:18" ht="12.75" customHeight="1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</row>
    <row r="34" spans="1:18" ht="12.75" customHeight="1" x14ac:dyDescent="0.2">
      <c r="A34" s="16"/>
      <c r="B34" s="44"/>
      <c r="C34" s="44"/>
      <c r="D34" s="44"/>
      <c r="E34" s="44"/>
      <c r="F34" s="44"/>
      <c r="G34" s="44"/>
      <c r="H34" s="44"/>
      <c r="I34" s="16"/>
      <c r="J34" s="16"/>
      <c r="K34" s="16"/>
      <c r="L34" s="15"/>
      <c r="M34" s="15"/>
      <c r="N34" s="15"/>
      <c r="O34" s="5"/>
      <c r="P34" s="5"/>
      <c r="Q34" s="5"/>
      <c r="R34" s="6"/>
    </row>
    <row r="35" spans="1:18" ht="12.75" customHeight="1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ht="12.75" customHeight="1" x14ac:dyDescent="0.2">
      <c r="A37" s="16"/>
      <c r="B37" s="44"/>
      <c r="C37" s="44"/>
      <c r="D37" s="44"/>
      <c r="E37" s="44"/>
      <c r="F37" s="44"/>
      <c r="G37" s="44"/>
      <c r="H37" s="44"/>
      <c r="I37" s="16"/>
      <c r="J37" s="16"/>
      <c r="K37" s="16"/>
      <c r="L37" s="16"/>
      <c r="M37" s="16"/>
      <c r="N37" s="16"/>
      <c r="O37" s="6"/>
      <c r="P37" s="6"/>
      <c r="Q37" s="6"/>
      <c r="R37" s="6"/>
    </row>
  </sheetData>
  <mergeCells count="12">
    <mergeCell ref="O2:P2"/>
    <mergeCell ref="F12:K12"/>
    <mergeCell ref="F14:K14"/>
    <mergeCell ref="P5:P6"/>
    <mergeCell ref="B8:K8"/>
    <mergeCell ref="B10:K10"/>
    <mergeCell ref="L3:P3"/>
    <mergeCell ref="K5:K6"/>
    <mergeCell ref="L5:L6"/>
    <mergeCell ref="M5:M6"/>
    <mergeCell ref="N5:N6"/>
    <mergeCell ref="O5:O6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79"/>
  <sheetViews>
    <sheetView topLeftCell="A58" workbookViewId="0">
      <selection activeCell="A3" sqref="A3"/>
    </sheetView>
  </sheetViews>
  <sheetFormatPr defaultColWidth="9.140625" defaultRowHeight="15" x14ac:dyDescent="0.25"/>
  <cols>
    <col min="1" max="1" width="0.42578125" style="105" customWidth="1"/>
    <col min="2" max="2" width="10.7109375" style="105" customWidth="1"/>
    <col min="3" max="3" width="16.85546875" style="105" customWidth="1"/>
    <col min="4" max="9" width="10.7109375" style="105" customWidth="1"/>
    <col min="10" max="10" width="17.5703125" style="105" customWidth="1"/>
    <col min="11" max="12" width="16.7109375" style="105" customWidth="1"/>
    <col min="13" max="13" width="9.140625" style="105"/>
    <col min="14" max="14" width="11.85546875" style="105" bestFit="1" customWidth="1"/>
    <col min="15" max="16384" width="9.140625" style="105"/>
  </cols>
  <sheetData>
    <row r="1" spans="1:12" ht="12.75" customHeight="1" x14ac:dyDescent="0.25">
      <c r="A1" s="301"/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</row>
    <row r="2" spans="1:12" ht="14.25" customHeight="1" x14ac:dyDescent="0.25">
      <c r="A2" s="302" t="s">
        <v>514</v>
      </c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</row>
    <row r="3" spans="1:12" ht="12.75" customHeight="1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6"/>
      <c r="K3" s="106"/>
      <c r="L3" s="106"/>
    </row>
    <row r="4" spans="1:12" ht="12.75" customHeight="1" x14ac:dyDescent="0.25">
      <c r="B4" s="303" t="s">
        <v>384</v>
      </c>
      <c r="C4" s="303"/>
      <c r="D4" s="303" t="s">
        <v>383</v>
      </c>
      <c r="E4" s="303"/>
      <c r="F4" s="303"/>
      <c r="G4" s="303"/>
      <c r="H4" s="303"/>
      <c r="I4" s="303"/>
      <c r="J4" s="304" t="s">
        <v>209</v>
      </c>
      <c r="K4" s="304" t="s">
        <v>211</v>
      </c>
      <c r="L4" s="304" t="s">
        <v>294</v>
      </c>
    </row>
    <row r="5" spans="1:12" ht="30.75" customHeight="1" x14ac:dyDescent="0.25">
      <c r="B5" s="303"/>
      <c r="C5" s="303"/>
      <c r="D5" s="303"/>
      <c r="E5" s="303"/>
      <c r="F5" s="303"/>
      <c r="G5" s="303"/>
      <c r="H5" s="303"/>
      <c r="I5" s="303"/>
      <c r="J5" s="304"/>
      <c r="K5" s="304"/>
      <c r="L5" s="304"/>
    </row>
    <row r="6" spans="1:12" ht="15" customHeight="1" x14ac:dyDescent="0.25">
      <c r="B6" s="299" t="s">
        <v>440</v>
      </c>
      <c r="C6" s="299"/>
      <c r="D6" s="298" t="s">
        <v>41</v>
      </c>
      <c r="E6" s="298"/>
      <c r="F6" s="298"/>
      <c r="G6" s="298"/>
      <c r="H6" s="298"/>
      <c r="I6" s="298"/>
      <c r="J6" s="195">
        <v>3166100</v>
      </c>
      <c r="K6" s="195">
        <v>3066600</v>
      </c>
      <c r="L6" s="195">
        <v>3812800</v>
      </c>
    </row>
    <row r="7" spans="1:12" ht="15" customHeight="1" x14ac:dyDescent="0.25">
      <c r="B7" s="299" t="s">
        <v>441</v>
      </c>
      <c r="C7" s="299"/>
      <c r="D7" s="298" t="s">
        <v>43</v>
      </c>
      <c r="E7" s="298"/>
      <c r="F7" s="298"/>
      <c r="G7" s="298"/>
      <c r="H7" s="298"/>
      <c r="I7" s="298"/>
      <c r="J7" s="195">
        <v>861307.07</v>
      </c>
      <c r="K7" s="195">
        <v>940600</v>
      </c>
      <c r="L7" s="195">
        <v>1014900</v>
      </c>
    </row>
    <row r="8" spans="1:12" ht="15" customHeight="1" x14ac:dyDescent="0.25">
      <c r="B8" s="299" t="s">
        <v>442</v>
      </c>
      <c r="C8" s="299"/>
      <c r="D8" s="298" t="s">
        <v>410</v>
      </c>
      <c r="E8" s="298"/>
      <c r="F8" s="298"/>
      <c r="G8" s="298"/>
      <c r="H8" s="298"/>
      <c r="I8" s="298"/>
      <c r="J8" s="195">
        <v>861307.07</v>
      </c>
      <c r="K8" s="195">
        <v>940600</v>
      </c>
      <c r="L8" s="195">
        <v>1014900</v>
      </c>
    </row>
    <row r="9" spans="1:12" ht="151.5" customHeight="1" x14ac:dyDescent="0.25">
      <c r="B9" s="296" t="s">
        <v>463</v>
      </c>
      <c r="C9" s="296"/>
      <c r="D9" s="300" t="s">
        <v>464</v>
      </c>
      <c r="E9" s="300"/>
      <c r="F9" s="300"/>
      <c r="G9" s="300"/>
      <c r="H9" s="300"/>
      <c r="I9" s="300"/>
      <c r="J9" s="196">
        <v>861307.07</v>
      </c>
      <c r="K9" s="196">
        <v>940600</v>
      </c>
      <c r="L9" s="196">
        <v>1014900</v>
      </c>
    </row>
    <row r="10" spans="1:12" ht="25.5" customHeight="1" x14ac:dyDescent="0.25">
      <c r="B10" s="296" t="s">
        <v>465</v>
      </c>
      <c r="C10" s="296"/>
      <c r="D10" s="300" t="s">
        <v>428</v>
      </c>
      <c r="E10" s="300"/>
      <c r="F10" s="300"/>
      <c r="G10" s="300"/>
      <c r="H10" s="300"/>
      <c r="I10" s="300"/>
      <c r="J10" s="196">
        <v>861307.07</v>
      </c>
      <c r="K10" s="196">
        <v>940600</v>
      </c>
      <c r="L10" s="196">
        <v>1014900</v>
      </c>
    </row>
    <row r="11" spans="1:12" ht="23.25" customHeight="1" x14ac:dyDescent="0.25">
      <c r="B11" s="296" t="s">
        <v>382</v>
      </c>
      <c r="C11" s="296"/>
      <c r="D11" s="297" t="s">
        <v>428</v>
      </c>
      <c r="E11" s="297"/>
      <c r="F11" s="297"/>
      <c r="G11" s="297"/>
      <c r="H11" s="297"/>
      <c r="I11" s="297"/>
      <c r="J11" s="196">
        <v>861307.07</v>
      </c>
      <c r="K11" s="196">
        <v>940600</v>
      </c>
      <c r="L11" s="196">
        <v>1014900</v>
      </c>
    </row>
    <row r="12" spans="1:12" ht="75" customHeight="1" x14ac:dyDescent="0.25">
      <c r="B12" s="299" t="s">
        <v>443</v>
      </c>
      <c r="C12" s="299"/>
      <c r="D12" s="298" t="s">
        <v>47</v>
      </c>
      <c r="E12" s="298"/>
      <c r="F12" s="298"/>
      <c r="G12" s="298"/>
      <c r="H12" s="298"/>
      <c r="I12" s="298"/>
      <c r="J12" s="195">
        <v>1675000</v>
      </c>
      <c r="K12" s="195">
        <v>1742000</v>
      </c>
      <c r="L12" s="195">
        <v>2404000</v>
      </c>
    </row>
    <row r="13" spans="1:12" ht="72" customHeight="1" x14ac:dyDescent="0.25">
      <c r="B13" s="299" t="s">
        <v>444</v>
      </c>
      <c r="C13" s="299"/>
      <c r="D13" s="298" t="s">
        <v>411</v>
      </c>
      <c r="E13" s="298"/>
      <c r="F13" s="298"/>
      <c r="G13" s="298"/>
      <c r="H13" s="298"/>
      <c r="I13" s="298"/>
      <c r="J13" s="195">
        <v>1675000</v>
      </c>
      <c r="K13" s="195">
        <v>1742000</v>
      </c>
      <c r="L13" s="195">
        <v>2404000</v>
      </c>
    </row>
    <row r="14" spans="1:12" ht="69" customHeight="1" x14ac:dyDescent="0.25">
      <c r="B14" s="296" t="s">
        <v>466</v>
      </c>
      <c r="C14" s="296"/>
      <c r="D14" s="300" t="s">
        <v>49</v>
      </c>
      <c r="E14" s="300"/>
      <c r="F14" s="300"/>
      <c r="G14" s="300"/>
      <c r="H14" s="300"/>
      <c r="I14" s="300"/>
      <c r="J14" s="196">
        <v>812207.5</v>
      </c>
      <c r="K14" s="196">
        <v>844695.8</v>
      </c>
      <c r="L14" s="196">
        <v>1165699.6000000001</v>
      </c>
    </row>
    <row r="15" spans="1:12" ht="72.75" customHeight="1" x14ac:dyDescent="0.25">
      <c r="B15" s="296" t="s">
        <v>467</v>
      </c>
      <c r="C15" s="296"/>
      <c r="D15" s="300" t="s">
        <v>380</v>
      </c>
      <c r="E15" s="300"/>
      <c r="F15" s="300"/>
      <c r="G15" s="300"/>
      <c r="H15" s="300"/>
      <c r="I15" s="300"/>
      <c r="J15" s="196">
        <v>812207.5</v>
      </c>
      <c r="K15" s="196">
        <v>844695.8</v>
      </c>
      <c r="L15" s="196">
        <v>1165699.6000000001</v>
      </c>
    </row>
    <row r="16" spans="1:12" ht="15" customHeight="1" x14ac:dyDescent="0.25">
      <c r="B16" s="296" t="s">
        <v>381</v>
      </c>
      <c r="C16" s="296"/>
      <c r="D16" s="297" t="s">
        <v>380</v>
      </c>
      <c r="E16" s="297"/>
      <c r="F16" s="297"/>
      <c r="G16" s="297"/>
      <c r="H16" s="297"/>
      <c r="I16" s="297"/>
      <c r="J16" s="196">
        <v>812207.5</v>
      </c>
      <c r="K16" s="196">
        <v>844695.8</v>
      </c>
      <c r="L16" s="196">
        <v>1165699.6000000001</v>
      </c>
    </row>
    <row r="17" spans="2:12" ht="15" customHeight="1" x14ac:dyDescent="0.25">
      <c r="B17" s="296" t="s">
        <v>468</v>
      </c>
      <c r="C17" s="296"/>
      <c r="D17" s="300" t="s">
        <v>51</v>
      </c>
      <c r="E17" s="300"/>
      <c r="F17" s="300"/>
      <c r="G17" s="300"/>
      <c r="H17" s="300"/>
      <c r="I17" s="300"/>
      <c r="J17" s="196">
        <v>10887.5</v>
      </c>
      <c r="K17" s="196">
        <v>11323</v>
      </c>
      <c r="L17" s="196">
        <v>15626</v>
      </c>
    </row>
    <row r="18" spans="2:12" ht="26.25" customHeight="1" x14ac:dyDescent="0.25">
      <c r="B18" s="296" t="s">
        <v>469</v>
      </c>
      <c r="C18" s="296"/>
      <c r="D18" s="300" t="s">
        <v>378</v>
      </c>
      <c r="E18" s="300"/>
      <c r="F18" s="300"/>
      <c r="G18" s="300"/>
      <c r="H18" s="300"/>
      <c r="I18" s="300"/>
      <c r="J18" s="196">
        <v>10887.5</v>
      </c>
      <c r="K18" s="196">
        <v>11323</v>
      </c>
      <c r="L18" s="196">
        <v>15626</v>
      </c>
    </row>
    <row r="19" spans="2:12" ht="15" customHeight="1" x14ac:dyDescent="0.25">
      <c r="B19" s="296" t="s">
        <v>379</v>
      </c>
      <c r="C19" s="296"/>
      <c r="D19" s="297" t="s">
        <v>378</v>
      </c>
      <c r="E19" s="297"/>
      <c r="F19" s="297"/>
      <c r="G19" s="297"/>
      <c r="H19" s="297"/>
      <c r="I19" s="297"/>
      <c r="J19" s="196">
        <v>10887.5</v>
      </c>
      <c r="K19" s="196">
        <v>11323</v>
      </c>
      <c r="L19" s="196">
        <v>15626</v>
      </c>
    </row>
    <row r="20" spans="2:12" ht="15" customHeight="1" x14ac:dyDescent="0.25">
      <c r="B20" s="296" t="s">
        <v>470</v>
      </c>
      <c r="C20" s="296"/>
      <c r="D20" s="300" t="s">
        <v>53</v>
      </c>
      <c r="E20" s="300"/>
      <c r="F20" s="300"/>
      <c r="G20" s="300"/>
      <c r="H20" s="300"/>
      <c r="I20" s="300"/>
      <c r="J20" s="196">
        <v>949725</v>
      </c>
      <c r="K20" s="196">
        <v>987714</v>
      </c>
      <c r="L20" s="196">
        <v>1363068</v>
      </c>
    </row>
    <row r="21" spans="2:12" ht="53.25" customHeight="1" x14ac:dyDescent="0.25">
      <c r="B21" s="296" t="s">
        <v>471</v>
      </c>
      <c r="C21" s="296"/>
      <c r="D21" s="300" t="s">
        <v>376</v>
      </c>
      <c r="E21" s="300"/>
      <c r="F21" s="300"/>
      <c r="G21" s="300"/>
      <c r="H21" s="300"/>
      <c r="I21" s="300"/>
      <c r="J21" s="196">
        <v>949725</v>
      </c>
      <c r="K21" s="196">
        <v>987714</v>
      </c>
      <c r="L21" s="196">
        <v>1363068</v>
      </c>
    </row>
    <row r="22" spans="2:12" ht="15" customHeight="1" x14ac:dyDescent="0.25">
      <c r="B22" s="296" t="s">
        <v>377</v>
      </c>
      <c r="C22" s="296"/>
      <c r="D22" s="297" t="s">
        <v>376</v>
      </c>
      <c r="E22" s="297"/>
      <c r="F22" s="297"/>
      <c r="G22" s="297"/>
      <c r="H22" s="297"/>
      <c r="I22" s="297"/>
      <c r="J22" s="196">
        <v>949725</v>
      </c>
      <c r="K22" s="196">
        <v>987714</v>
      </c>
      <c r="L22" s="196">
        <v>1363068</v>
      </c>
    </row>
    <row r="23" spans="2:12" ht="41.25" customHeight="1" x14ac:dyDescent="0.25">
      <c r="B23" s="296" t="s">
        <v>472</v>
      </c>
      <c r="C23" s="296"/>
      <c r="D23" s="300" t="s">
        <v>55</v>
      </c>
      <c r="E23" s="300"/>
      <c r="F23" s="300"/>
      <c r="G23" s="300"/>
      <c r="H23" s="300"/>
      <c r="I23" s="300"/>
      <c r="J23" s="196">
        <v>-97820</v>
      </c>
      <c r="K23" s="196">
        <v>-101732.8</v>
      </c>
      <c r="L23" s="196">
        <v>-140393.60000000001</v>
      </c>
    </row>
    <row r="24" spans="2:12" ht="48" customHeight="1" x14ac:dyDescent="0.25">
      <c r="B24" s="296" t="s">
        <v>473</v>
      </c>
      <c r="C24" s="296"/>
      <c r="D24" s="300" t="s">
        <v>374</v>
      </c>
      <c r="E24" s="300"/>
      <c r="F24" s="300"/>
      <c r="G24" s="300"/>
      <c r="H24" s="300"/>
      <c r="I24" s="300"/>
      <c r="J24" s="196">
        <v>-97820</v>
      </c>
      <c r="K24" s="196">
        <v>-101732.8</v>
      </c>
      <c r="L24" s="196">
        <v>-140393.60000000001</v>
      </c>
    </row>
    <row r="25" spans="2:12" ht="15" customHeight="1" x14ac:dyDescent="0.25">
      <c r="B25" s="296" t="s">
        <v>375</v>
      </c>
      <c r="C25" s="296"/>
      <c r="D25" s="297" t="s">
        <v>374</v>
      </c>
      <c r="E25" s="297"/>
      <c r="F25" s="297"/>
      <c r="G25" s="297"/>
      <c r="H25" s="297"/>
      <c r="I25" s="297"/>
      <c r="J25" s="196">
        <v>-97820</v>
      </c>
      <c r="K25" s="196">
        <v>-101732.8</v>
      </c>
      <c r="L25" s="196">
        <v>-140393.60000000001</v>
      </c>
    </row>
    <row r="26" spans="2:12" ht="30.75" customHeight="1" x14ac:dyDescent="0.25">
      <c r="B26" s="299" t="s">
        <v>445</v>
      </c>
      <c r="C26" s="299"/>
      <c r="D26" s="298" t="s">
        <v>57</v>
      </c>
      <c r="E26" s="298"/>
      <c r="F26" s="298"/>
      <c r="G26" s="298"/>
      <c r="H26" s="298"/>
      <c r="I26" s="298"/>
      <c r="J26" s="195">
        <v>12613.5</v>
      </c>
      <c r="K26" s="195">
        <v>3700</v>
      </c>
      <c r="L26" s="195">
        <v>3900</v>
      </c>
    </row>
    <row r="27" spans="2:12" ht="37.5" customHeight="1" x14ac:dyDescent="0.25">
      <c r="B27" s="299" t="s">
        <v>446</v>
      </c>
      <c r="C27" s="299"/>
      <c r="D27" s="298" t="s">
        <v>412</v>
      </c>
      <c r="E27" s="298"/>
      <c r="F27" s="298"/>
      <c r="G27" s="298"/>
      <c r="H27" s="298"/>
      <c r="I27" s="298"/>
      <c r="J27" s="195">
        <v>12613.5</v>
      </c>
      <c r="K27" s="195">
        <v>3700</v>
      </c>
      <c r="L27" s="195">
        <v>3900</v>
      </c>
    </row>
    <row r="28" spans="2:12" ht="15" customHeight="1" x14ac:dyDescent="0.25">
      <c r="B28" s="296" t="s">
        <v>474</v>
      </c>
      <c r="C28" s="296"/>
      <c r="D28" s="300" t="s">
        <v>412</v>
      </c>
      <c r="E28" s="300"/>
      <c r="F28" s="300"/>
      <c r="G28" s="300"/>
      <c r="H28" s="300"/>
      <c r="I28" s="300"/>
      <c r="J28" s="196">
        <v>12613.5</v>
      </c>
      <c r="K28" s="196">
        <v>3700</v>
      </c>
      <c r="L28" s="196">
        <v>3900</v>
      </c>
    </row>
    <row r="29" spans="2:12" ht="15" customHeight="1" x14ac:dyDescent="0.25">
      <c r="B29" s="296" t="s">
        <v>475</v>
      </c>
      <c r="C29" s="296"/>
      <c r="D29" s="300" t="s">
        <v>59</v>
      </c>
      <c r="E29" s="300"/>
      <c r="F29" s="300"/>
      <c r="G29" s="300"/>
      <c r="H29" s="300"/>
      <c r="I29" s="300"/>
      <c r="J29" s="196">
        <v>12613.5</v>
      </c>
      <c r="K29" s="196">
        <v>3700</v>
      </c>
      <c r="L29" s="196">
        <v>3900</v>
      </c>
    </row>
    <row r="30" spans="2:12" ht="15" customHeight="1" x14ac:dyDescent="0.25">
      <c r="B30" s="296" t="s">
        <v>373</v>
      </c>
      <c r="C30" s="296"/>
      <c r="D30" s="297" t="s">
        <v>59</v>
      </c>
      <c r="E30" s="297"/>
      <c r="F30" s="297"/>
      <c r="G30" s="297"/>
      <c r="H30" s="297"/>
      <c r="I30" s="297"/>
      <c r="J30" s="196">
        <v>12613.5</v>
      </c>
      <c r="K30" s="196">
        <v>3700</v>
      </c>
      <c r="L30" s="196">
        <v>3900</v>
      </c>
    </row>
    <row r="31" spans="2:12" ht="15" customHeight="1" x14ac:dyDescent="0.25">
      <c r="B31" s="299" t="s">
        <v>447</v>
      </c>
      <c r="C31" s="299"/>
      <c r="D31" s="298" t="s">
        <v>61</v>
      </c>
      <c r="E31" s="298"/>
      <c r="F31" s="298"/>
      <c r="G31" s="298"/>
      <c r="H31" s="298"/>
      <c r="I31" s="298"/>
      <c r="J31" s="195">
        <v>569100</v>
      </c>
      <c r="K31" s="195">
        <v>378500</v>
      </c>
      <c r="L31" s="195">
        <v>389000</v>
      </c>
    </row>
    <row r="32" spans="2:12" ht="26.25" customHeight="1" x14ac:dyDescent="0.25">
      <c r="B32" s="299" t="s">
        <v>448</v>
      </c>
      <c r="C32" s="299"/>
      <c r="D32" s="298" t="s">
        <v>413</v>
      </c>
      <c r="E32" s="298"/>
      <c r="F32" s="298"/>
      <c r="G32" s="298"/>
      <c r="H32" s="298"/>
      <c r="I32" s="298"/>
      <c r="J32" s="195">
        <v>95000</v>
      </c>
      <c r="K32" s="195">
        <v>104500</v>
      </c>
      <c r="L32" s="195">
        <v>115000</v>
      </c>
    </row>
    <row r="33" spans="2:14" ht="20.25" customHeight="1" x14ac:dyDescent="0.25">
      <c r="B33" s="296" t="s">
        <v>476</v>
      </c>
      <c r="C33" s="296"/>
      <c r="D33" s="300" t="s">
        <v>477</v>
      </c>
      <c r="E33" s="300"/>
      <c r="F33" s="300"/>
      <c r="G33" s="300"/>
      <c r="H33" s="300"/>
      <c r="I33" s="300"/>
      <c r="J33" s="196">
        <v>95000</v>
      </c>
      <c r="K33" s="196">
        <v>104500</v>
      </c>
      <c r="L33" s="196">
        <v>115000</v>
      </c>
    </row>
    <row r="34" spans="2:14" ht="28.5" customHeight="1" x14ac:dyDescent="0.25">
      <c r="B34" s="296" t="s">
        <v>478</v>
      </c>
      <c r="C34" s="296"/>
      <c r="D34" s="300" t="s">
        <v>63</v>
      </c>
      <c r="E34" s="300"/>
      <c r="F34" s="300"/>
      <c r="G34" s="300"/>
      <c r="H34" s="300"/>
      <c r="I34" s="300"/>
      <c r="J34" s="196">
        <v>95000</v>
      </c>
      <c r="K34" s="196">
        <v>104500</v>
      </c>
      <c r="L34" s="196">
        <v>115000</v>
      </c>
    </row>
    <row r="35" spans="2:14" ht="30" customHeight="1" x14ac:dyDescent="0.25">
      <c r="B35" s="296" t="s">
        <v>372</v>
      </c>
      <c r="C35" s="296"/>
      <c r="D35" s="297" t="s">
        <v>63</v>
      </c>
      <c r="E35" s="297"/>
      <c r="F35" s="297"/>
      <c r="G35" s="297"/>
      <c r="H35" s="297"/>
      <c r="I35" s="297"/>
      <c r="J35" s="196">
        <v>95000</v>
      </c>
      <c r="K35" s="196">
        <v>104500</v>
      </c>
      <c r="L35" s="196">
        <v>115000</v>
      </c>
    </row>
    <row r="36" spans="2:14" ht="17.25" customHeight="1" x14ac:dyDescent="0.25">
      <c r="B36" s="299" t="s">
        <v>449</v>
      </c>
      <c r="C36" s="299"/>
      <c r="D36" s="298" t="s">
        <v>414</v>
      </c>
      <c r="E36" s="298"/>
      <c r="F36" s="298"/>
      <c r="G36" s="298"/>
      <c r="H36" s="298"/>
      <c r="I36" s="298"/>
      <c r="J36" s="195">
        <v>474100</v>
      </c>
      <c r="K36" s="195">
        <v>274000</v>
      </c>
      <c r="L36" s="195">
        <v>274000</v>
      </c>
    </row>
    <row r="37" spans="2:14" ht="15" customHeight="1" x14ac:dyDescent="0.25">
      <c r="B37" s="296" t="s">
        <v>479</v>
      </c>
      <c r="C37" s="296"/>
      <c r="D37" s="300" t="s">
        <v>480</v>
      </c>
      <c r="E37" s="300"/>
      <c r="F37" s="300"/>
      <c r="G37" s="300"/>
      <c r="H37" s="300"/>
      <c r="I37" s="300"/>
      <c r="J37" s="196">
        <v>158286</v>
      </c>
      <c r="K37" s="196">
        <v>104500</v>
      </c>
      <c r="L37" s="196">
        <v>104500</v>
      </c>
    </row>
    <row r="38" spans="2:14" ht="26.25" customHeight="1" x14ac:dyDescent="0.25">
      <c r="B38" s="296" t="s">
        <v>481</v>
      </c>
      <c r="C38" s="296"/>
      <c r="D38" s="300" t="s">
        <v>482</v>
      </c>
      <c r="E38" s="300"/>
      <c r="F38" s="300"/>
      <c r="G38" s="300"/>
      <c r="H38" s="300"/>
      <c r="I38" s="300"/>
      <c r="J38" s="196">
        <v>158286</v>
      </c>
      <c r="K38" s="196">
        <v>104500</v>
      </c>
      <c r="L38" s="196">
        <v>104500</v>
      </c>
    </row>
    <row r="39" spans="2:14" ht="39" customHeight="1" x14ac:dyDescent="0.25">
      <c r="B39" s="296" t="s">
        <v>483</v>
      </c>
      <c r="C39" s="296"/>
      <c r="D39" s="300" t="s">
        <v>65</v>
      </c>
      <c r="E39" s="300"/>
      <c r="F39" s="300"/>
      <c r="G39" s="300"/>
      <c r="H39" s="300"/>
      <c r="I39" s="300"/>
      <c r="J39" s="196">
        <v>158286</v>
      </c>
      <c r="K39" s="196">
        <v>104500</v>
      </c>
      <c r="L39" s="196">
        <v>104500</v>
      </c>
    </row>
    <row r="40" spans="2:14" ht="15" customHeight="1" x14ac:dyDescent="0.25">
      <c r="B40" s="296" t="s">
        <v>371</v>
      </c>
      <c r="C40" s="296"/>
      <c r="D40" s="297" t="s">
        <v>65</v>
      </c>
      <c r="E40" s="297"/>
      <c r="F40" s="297"/>
      <c r="G40" s="297"/>
      <c r="H40" s="297"/>
      <c r="I40" s="297"/>
      <c r="J40" s="196">
        <v>158286</v>
      </c>
      <c r="K40" s="196">
        <v>104500</v>
      </c>
      <c r="L40" s="196">
        <v>104500</v>
      </c>
      <c r="N40" s="198"/>
    </row>
    <row r="41" spans="2:14" ht="17.25" customHeight="1" x14ac:dyDescent="0.25">
      <c r="B41" s="296" t="s">
        <v>484</v>
      </c>
      <c r="C41" s="296"/>
      <c r="D41" s="300" t="s">
        <v>485</v>
      </c>
      <c r="E41" s="300"/>
      <c r="F41" s="300"/>
      <c r="G41" s="300"/>
      <c r="H41" s="300"/>
      <c r="I41" s="300"/>
      <c r="J41" s="196">
        <v>315814</v>
      </c>
      <c r="K41" s="196">
        <v>169500</v>
      </c>
      <c r="L41" s="196">
        <v>169500</v>
      </c>
    </row>
    <row r="42" spans="2:14" ht="15" customHeight="1" x14ac:dyDescent="0.25">
      <c r="B42" s="296" t="s">
        <v>486</v>
      </c>
      <c r="C42" s="296"/>
      <c r="D42" s="300" t="s">
        <v>487</v>
      </c>
      <c r="E42" s="300"/>
      <c r="F42" s="300"/>
      <c r="G42" s="300"/>
      <c r="H42" s="300"/>
      <c r="I42" s="300"/>
      <c r="J42" s="196">
        <v>315814</v>
      </c>
      <c r="K42" s="196">
        <v>169500</v>
      </c>
      <c r="L42" s="196">
        <v>169500</v>
      </c>
    </row>
    <row r="43" spans="2:14" ht="14.45" customHeight="1" x14ac:dyDescent="0.25">
      <c r="B43" s="296" t="s">
        <v>488</v>
      </c>
      <c r="C43" s="296"/>
      <c r="D43" s="300" t="s">
        <v>67</v>
      </c>
      <c r="E43" s="300"/>
      <c r="F43" s="300"/>
      <c r="G43" s="300"/>
      <c r="H43" s="300"/>
      <c r="I43" s="300"/>
      <c r="J43" s="196">
        <v>315814</v>
      </c>
      <c r="K43" s="196">
        <v>169500</v>
      </c>
      <c r="L43" s="196">
        <v>169500</v>
      </c>
    </row>
    <row r="44" spans="2:14" ht="14.45" customHeight="1" x14ac:dyDescent="0.25">
      <c r="B44" s="296" t="s">
        <v>370</v>
      </c>
      <c r="C44" s="296"/>
      <c r="D44" s="297" t="s">
        <v>67</v>
      </c>
      <c r="E44" s="297"/>
      <c r="F44" s="297"/>
      <c r="G44" s="297"/>
      <c r="H44" s="297"/>
      <c r="I44" s="297"/>
      <c r="J44" s="196">
        <v>315814</v>
      </c>
      <c r="K44" s="196">
        <v>169500</v>
      </c>
      <c r="L44" s="196">
        <v>169500</v>
      </c>
    </row>
    <row r="45" spans="2:14" ht="14.45" customHeight="1" x14ac:dyDescent="0.25">
      <c r="B45" s="299" t="s">
        <v>489</v>
      </c>
      <c r="C45" s="299"/>
      <c r="D45" s="298" t="s">
        <v>81</v>
      </c>
      <c r="E45" s="298"/>
      <c r="F45" s="298"/>
      <c r="G45" s="298"/>
      <c r="H45" s="298"/>
      <c r="I45" s="298"/>
      <c r="J45" s="195">
        <v>5079.43</v>
      </c>
      <c r="K45" s="195">
        <v>0</v>
      </c>
      <c r="L45" s="195">
        <v>0</v>
      </c>
    </row>
    <row r="46" spans="2:14" ht="14.45" customHeight="1" x14ac:dyDescent="0.25">
      <c r="B46" s="299" t="s">
        <v>490</v>
      </c>
      <c r="C46" s="299"/>
      <c r="D46" s="298" t="s">
        <v>491</v>
      </c>
      <c r="E46" s="298"/>
      <c r="F46" s="298"/>
      <c r="G46" s="298"/>
      <c r="H46" s="298"/>
      <c r="I46" s="298"/>
      <c r="J46" s="195">
        <v>5079.43</v>
      </c>
      <c r="K46" s="195">
        <v>0</v>
      </c>
      <c r="L46" s="195">
        <v>0</v>
      </c>
    </row>
    <row r="47" spans="2:14" ht="14.45" customHeight="1" x14ac:dyDescent="0.25">
      <c r="B47" s="296" t="s">
        <v>492</v>
      </c>
      <c r="C47" s="296"/>
      <c r="D47" s="300" t="s">
        <v>493</v>
      </c>
      <c r="E47" s="300"/>
      <c r="F47" s="300"/>
      <c r="G47" s="300"/>
      <c r="H47" s="300"/>
      <c r="I47" s="300"/>
      <c r="J47" s="196">
        <v>5079.43</v>
      </c>
      <c r="K47" s="196">
        <v>0</v>
      </c>
      <c r="L47" s="196">
        <v>0</v>
      </c>
    </row>
    <row r="48" spans="2:14" ht="14.45" customHeight="1" x14ac:dyDescent="0.25">
      <c r="B48" s="296" t="s">
        <v>494</v>
      </c>
      <c r="C48" s="296"/>
      <c r="D48" s="300" t="s">
        <v>495</v>
      </c>
      <c r="E48" s="300"/>
      <c r="F48" s="300"/>
      <c r="G48" s="300"/>
      <c r="H48" s="300"/>
      <c r="I48" s="300"/>
      <c r="J48" s="196">
        <v>5079.43</v>
      </c>
      <c r="K48" s="196">
        <v>0</v>
      </c>
      <c r="L48" s="196">
        <v>0</v>
      </c>
    </row>
    <row r="49" spans="2:12" ht="14.45" customHeight="1" x14ac:dyDescent="0.25">
      <c r="B49" s="296" t="s">
        <v>496</v>
      </c>
      <c r="C49" s="296"/>
      <c r="D49" s="297" t="s">
        <v>495</v>
      </c>
      <c r="E49" s="297"/>
      <c r="F49" s="297"/>
      <c r="G49" s="297"/>
      <c r="H49" s="297"/>
      <c r="I49" s="297"/>
      <c r="J49" s="196">
        <v>5079.43</v>
      </c>
      <c r="K49" s="196">
        <v>0</v>
      </c>
      <c r="L49" s="196">
        <v>0</v>
      </c>
    </row>
    <row r="50" spans="2:12" ht="14.45" customHeight="1" x14ac:dyDescent="0.25">
      <c r="B50" s="299" t="s">
        <v>450</v>
      </c>
      <c r="C50" s="299"/>
      <c r="D50" s="298" t="s">
        <v>85</v>
      </c>
      <c r="E50" s="298"/>
      <c r="F50" s="298"/>
      <c r="G50" s="298"/>
      <c r="H50" s="298"/>
      <c r="I50" s="298"/>
      <c r="J50" s="195">
        <v>0</v>
      </c>
      <c r="K50" s="195">
        <v>1800</v>
      </c>
      <c r="L50" s="195">
        <v>1000</v>
      </c>
    </row>
    <row r="51" spans="2:12" ht="14.45" customHeight="1" x14ac:dyDescent="0.25">
      <c r="B51" s="299" t="s">
        <v>451</v>
      </c>
      <c r="C51" s="299"/>
      <c r="D51" s="298" t="s">
        <v>415</v>
      </c>
      <c r="E51" s="298"/>
      <c r="F51" s="298"/>
      <c r="G51" s="298"/>
      <c r="H51" s="298"/>
      <c r="I51" s="298"/>
      <c r="J51" s="195">
        <v>0</v>
      </c>
      <c r="K51" s="195">
        <v>1800</v>
      </c>
      <c r="L51" s="195">
        <v>1000</v>
      </c>
    </row>
    <row r="52" spans="2:12" ht="14.45" customHeight="1" x14ac:dyDescent="0.25">
      <c r="B52" s="296" t="s">
        <v>497</v>
      </c>
      <c r="C52" s="296"/>
      <c r="D52" s="300" t="s">
        <v>369</v>
      </c>
      <c r="E52" s="300"/>
      <c r="F52" s="300"/>
      <c r="G52" s="300"/>
      <c r="H52" s="300"/>
      <c r="I52" s="300"/>
      <c r="J52" s="196">
        <v>0</v>
      </c>
      <c r="K52" s="196">
        <v>1800</v>
      </c>
      <c r="L52" s="196">
        <v>1000</v>
      </c>
    </row>
    <row r="53" spans="2:12" ht="14.45" customHeight="1" x14ac:dyDescent="0.25">
      <c r="B53" s="296" t="s">
        <v>399</v>
      </c>
      <c r="C53" s="296"/>
      <c r="D53" s="297" t="s">
        <v>369</v>
      </c>
      <c r="E53" s="297"/>
      <c r="F53" s="297"/>
      <c r="G53" s="297"/>
      <c r="H53" s="297"/>
      <c r="I53" s="297"/>
      <c r="J53" s="196">
        <v>0</v>
      </c>
      <c r="K53" s="196">
        <v>1800</v>
      </c>
      <c r="L53" s="196">
        <v>1000</v>
      </c>
    </row>
    <row r="54" spans="2:12" ht="14.45" customHeight="1" x14ac:dyDescent="0.25">
      <c r="B54" s="299" t="s">
        <v>452</v>
      </c>
      <c r="C54" s="299"/>
      <c r="D54" s="298" t="s">
        <v>416</v>
      </c>
      <c r="E54" s="298"/>
      <c r="F54" s="298"/>
      <c r="G54" s="298"/>
      <c r="H54" s="298"/>
      <c r="I54" s="298"/>
      <c r="J54" s="195">
        <v>43000</v>
      </c>
      <c r="K54" s="195">
        <v>0</v>
      </c>
      <c r="L54" s="195">
        <v>0</v>
      </c>
    </row>
    <row r="55" spans="2:12" ht="14.45" customHeight="1" x14ac:dyDescent="0.25">
      <c r="B55" s="299" t="s">
        <v>453</v>
      </c>
      <c r="C55" s="299"/>
      <c r="D55" s="298" t="s">
        <v>417</v>
      </c>
      <c r="E55" s="298"/>
      <c r="F55" s="298"/>
      <c r="G55" s="298"/>
      <c r="H55" s="298"/>
      <c r="I55" s="298"/>
      <c r="J55" s="195">
        <v>43000</v>
      </c>
      <c r="K55" s="195">
        <v>0</v>
      </c>
      <c r="L55" s="195">
        <v>0</v>
      </c>
    </row>
    <row r="56" spans="2:12" ht="14.45" customHeight="1" x14ac:dyDescent="0.25">
      <c r="B56" s="296" t="s">
        <v>498</v>
      </c>
      <c r="C56" s="296"/>
      <c r="D56" s="300" t="s">
        <v>194</v>
      </c>
      <c r="E56" s="300"/>
      <c r="F56" s="300"/>
      <c r="G56" s="300"/>
      <c r="H56" s="300"/>
      <c r="I56" s="300"/>
      <c r="J56" s="196">
        <v>43000</v>
      </c>
      <c r="K56" s="196">
        <v>0</v>
      </c>
      <c r="L56" s="196">
        <v>0</v>
      </c>
    </row>
    <row r="57" spans="2:12" ht="14.45" customHeight="1" x14ac:dyDescent="0.25">
      <c r="B57" s="296" t="s">
        <v>418</v>
      </c>
      <c r="C57" s="296"/>
      <c r="D57" s="297" t="s">
        <v>194</v>
      </c>
      <c r="E57" s="297"/>
      <c r="F57" s="297"/>
      <c r="G57" s="297"/>
      <c r="H57" s="297"/>
      <c r="I57" s="297"/>
      <c r="J57" s="196">
        <v>43000</v>
      </c>
      <c r="K57" s="196">
        <v>0</v>
      </c>
      <c r="L57" s="196">
        <v>0</v>
      </c>
    </row>
    <row r="58" spans="2:12" ht="14.45" customHeight="1" x14ac:dyDescent="0.25">
      <c r="B58" s="299" t="s">
        <v>454</v>
      </c>
      <c r="C58" s="299"/>
      <c r="D58" s="298" t="s">
        <v>89</v>
      </c>
      <c r="E58" s="298"/>
      <c r="F58" s="298"/>
      <c r="G58" s="298"/>
      <c r="H58" s="298"/>
      <c r="I58" s="298"/>
      <c r="J58" s="195">
        <v>17100698.899999999</v>
      </c>
      <c r="K58" s="195">
        <v>5313200</v>
      </c>
      <c r="L58" s="195">
        <v>5710600</v>
      </c>
    </row>
    <row r="59" spans="2:12" ht="14.45" customHeight="1" x14ac:dyDescent="0.25">
      <c r="B59" s="299" t="s">
        <v>455</v>
      </c>
      <c r="C59" s="299"/>
      <c r="D59" s="298" t="s">
        <v>91</v>
      </c>
      <c r="E59" s="298"/>
      <c r="F59" s="298"/>
      <c r="G59" s="298"/>
      <c r="H59" s="298"/>
      <c r="I59" s="298"/>
      <c r="J59" s="195">
        <v>17100698.899999999</v>
      </c>
      <c r="K59" s="195">
        <v>5313200</v>
      </c>
      <c r="L59" s="195">
        <v>5710600</v>
      </c>
    </row>
    <row r="60" spans="2:12" ht="14.45" customHeight="1" x14ac:dyDescent="0.25">
      <c r="B60" s="299" t="s">
        <v>456</v>
      </c>
      <c r="C60" s="299"/>
      <c r="D60" s="298" t="s">
        <v>419</v>
      </c>
      <c r="E60" s="298"/>
      <c r="F60" s="298"/>
      <c r="G60" s="298"/>
      <c r="H60" s="298"/>
      <c r="I60" s="298"/>
      <c r="J60" s="195">
        <v>7106800</v>
      </c>
      <c r="K60" s="195">
        <v>5095900</v>
      </c>
      <c r="L60" s="195">
        <v>5485500</v>
      </c>
    </row>
    <row r="61" spans="2:12" ht="14.45" customHeight="1" x14ac:dyDescent="0.25">
      <c r="B61" s="296" t="s">
        <v>499</v>
      </c>
      <c r="C61" s="296"/>
      <c r="D61" s="300" t="s">
        <v>500</v>
      </c>
      <c r="E61" s="300"/>
      <c r="F61" s="300"/>
      <c r="G61" s="300"/>
      <c r="H61" s="300"/>
      <c r="I61" s="300"/>
      <c r="J61" s="196">
        <v>7106800</v>
      </c>
      <c r="K61" s="196">
        <v>5095900</v>
      </c>
      <c r="L61" s="196">
        <v>5485500</v>
      </c>
    </row>
    <row r="62" spans="2:12" ht="14.45" customHeight="1" x14ac:dyDescent="0.25">
      <c r="B62" s="296" t="s">
        <v>501</v>
      </c>
      <c r="C62" s="296"/>
      <c r="D62" s="300" t="s">
        <v>367</v>
      </c>
      <c r="E62" s="300"/>
      <c r="F62" s="300"/>
      <c r="G62" s="300"/>
      <c r="H62" s="300"/>
      <c r="I62" s="300"/>
      <c r="J62" s="196">
        <v>7106800</v>
      </c>
      <c r="K62" s="196">
        <v>5095900</v>
      </c>
      <c r="L62" s="196">
        <v>5485500</v>
      </c>
    </row>
    <row r="63" spans="2:12" ht="14.45" customHeight="1" x14ac:dyDescent="0.25">
      <c r="B63" s="296" t="s">
        <v>368</v>
      </c>
      <c r="C63" s="296"/>
      <c r="D63" s="297" t="s">
        <v>367</v>
      </c>
      <c r="E63" s="297"/>
      <c r="F63" s="297"/>
      <c r="G63" s="297"/>
      <c r="H63" s="297"/>
      <c r="I63" s="297"/>
      <c r="J63" s="196">
        <v>7106800</v>
      </c>
      <c r="K63" s="196">
        <v>5095900</v>
      </c>
      <c r="L63" s="196">
        <v>5485500</v>
      </c>
    </row>
    <row r="64" spans="2:12" ht="14.45" customHeight="1" x14ac:dyDescent="0.25">
      <c r="B64" s="299" t="s">
        <v>457</v>
      </c>
      <c r="C64" s="299"/>
      <c r="D64" s="298" t="s">
        <v>420</v>
      </c>
      <c r="E64" s="298"/>
      <c r="F64" s="298"/>
      <c r="G64" s="298"/>
      <c r="H64" s="298"/>
      <c r="I64" s="298"/>
      <c r="J64" s="195">
        <v>9653874.9000000004</v>
      </c>
      <c r="K64" s="195">
        <v>0</v>
      </c>
      <c r="L64" s="195">
        <v>0</v>
      </c>
    </row>
    <row r="65" spans="2:12" ht="14.45" customHeight="1" x14ac:dyDescent="0.25">
      <c r="B65" s="296" t="s">
        <v>502</v>
      </c>
      <c r="C65" s="296"/>
      <c r="D65" s="300" t="s">
        <v>503</v>
      </c>
      <c r="E65" s="300"/>
      <c r="F65" s="300"/>
      <c r="G65" s="300"/>
      <c r="H65" s="300"/>
      <c r="I65" s="300"/>
      <c r="J65" s="196">
        <v>9653874.9000000004</v>
      </c>
      <c r="K65" s="196">
        <v>0</v>
      </c>
      <c r="L65" s="196">
        <v>0</v>
      </c>
    </row>
    <row r="66" spans="2:12" ht="14.45" customHeight="1" x14ac:dyDescent="0.25">
      <c r="B66" s="296" t="s">
        <v>504</v>
      </c>
      <c r="C66" s="296"/>
      <c r="D66" s="300" t="s">
        <v>100</v>
      </c>
      <c r="E66" s="300"/>
      <c r="F66" s="300"/>
      <c r="G66" s="300"/>
      <c r="H66" s="300"/>
      <c r="I66" s="300"/>
      <c r="J66" s="196">
        <v>9653874.9000000004</v>
      </c>
      <c r="K66" s="196">
        <v>0</v>
      </c>
      <c r="L66" s="196">
        <v>0</v>
      </c>
    </row>
    <row r="67" spans="2:12" ht="14.45" customHeight="1" x14ac:dyDescent="0.25">
      <c r="B67" s="296" t="s">
        <v>366</v>
      </c>
      <c r="C67" s="296"/>
      <c r="D67" s="297" t="s">
        <v>100</v>
      </c>
      <c r="E67" s="297"/>
      <c r="F67" s="297"/>
      <c r="G67" s="297"/>
      <c r="H67" s="297"/>
      <c r="I67" s="297"/>
      <c r="J67" s="196">
        <v>9653874.9000000004</v>
      </c>
      <c r="K67" s="196">
        <v>0</v>
      </c>
      <c r="L67" s="196">
        <v>0</v>
      </c>
    </row>
    <row r="68" spans="2:12" ht="14.45" customHeight="1" x14ac:dyDescent="0.25">
      <c r="B68" s="299" t="s">
        <v>458</v>
      </c>
      <c r="C68" s="299"/>
      <c r="D68" s="298" t="s">
        <v>421</v>
      </c>
      <c r="E68" s="298"/>
      <c r="F68" s="298"/>
      <c r="G68" s="298"/>
      <c r="H68" s="298"/>
      <c r="I68" s="298"/>
      <c r="J68" s="195">
        <v>200024</v>
      </c>
      <c r="K68" s="195">
        <v>217300</v>
      </c>
      <c r="L68" s="195">
        <v>225100</v>
      </c>
    </row>
    <row r="69" spans="2:12" ht="14.45" customHeight="1" x14ac:dyDescent="0.25">
      <c r="B69" s="296" t="s">
        <v>505</v>
      </c>
      <c r="C69" s="296"/>
      <c r="D69" s="300" t="s">
        <v>506</v>
      </c>
      <c r="E69" s="300"/>
      <c r="F69" s="300"/>
      <c r="G69" s="300"/>
      <c r="H69" s="300"/>
      <c r="I69" s="300"/>
      <c r="J69" s="196">
        <v>100</v>
      </c>
      <c r="K69" s="196">
        <v>100</v>
      </c>
      <c r="L69" s="196">
        <v>100</v>
      </c>
    </row>
    <row r="70" spans="2:12" ht="14.45" customHeight="1" x14ac:dyDescent="0.25">
      <c r="B70" s="296" t="s">
        <v>507</v>
      </c>
      <c r="C70" s="296"/>
      <c r="D70" s="300" t="s">
        <v>96</v>
      </c>
      <c r="E70" s="300"/>
      <c r="F70" s="300"/>
      <c r="G70" s="300"/>
      <c r="H70" s="300"/>
      <c r="I70" s="300"/>
      <c r="J70" s="196">
        <v>100</v>
      </c>
      <c r="K70" s="196">
        <v>100</v>
      </c>
      <c r="L70" s="196">
        <v>100</v>
      </c>
    </row>
    <row r="71" spans="2:12" ht="14.45" customHeight="1" x14ac:dyDescent="0.25">
      <c r="B71" s="296" t="s">
        <v>365</v>
      </c>
      <c r="C71" s="296"/>
      <c r="D71" s="297" t="s">
        <v>96</v>
      </c>
      <c r="E71" s="297"/>
      <c r="F71" s="297"/>
      <c r="G71" s="297"/>
      <c r="H71" s="297"/>
      <c r="I71" s="297"/>
      <c r="J71" s="196">
        <v>100</v>
      </c>
      <c r="K71" s="196">
        <v>100</v>
      </c>
      <c r="L71" s="196">
        <v>100</v>
      </c>
    </row>
    <row r="72" spans="2:12" ht="14.45" customHeight="1" x14ac:dyDescent="0.25">
      <c r="B72" s="296" t="s">
        <v>508</v>
      </c>
      <c r="C72" s="296"/>
      <c r="D72" s="300" t="s">
        <v>509</v>
      </c>
      <c r="E72" s="300"/>
      <c r="F72" s="300"/>
      <c r="G72" s="300"/>
      <c r="H72" s="300"/>
      <c r="I72" s="300"/>
      <c r="J72" s="196">
        <v>199924</v>
      </c>
      <c r="K72" s="196">
        <v>217200</v>
      </c>
      <c r="L72" s="196">
        <v>225000</v>
      </c>
    </row>
    <row r="73" spans="2:12" ht="14.45" customHeight="1" x14ac:dyDescent="0.25">
      <c r="B73" s="296" t="s">
        <v>510</v>
      </c>
      <c r="C73" s="296"/>
      <c r="D73" s="300" t="s">
        <v>363</v>
      </c>
      <c r="E73" s="300"/>
      <c r="F73" s="300"/>
      <c r="G73" s="300"/>
      <c r="H73" s="300"/>
      <c r="I73" s="300"/>
      <c r="J73" s="196">
        <v>199924</v>
      </c>
      <c r="K73" s="196">
        <v>217200</v>
      </c>
      <c r="L73" s="196">
        <v>225000</v>
      </c>
    </row>
    <row r="74" spans="2:12" ht="14.45" customHeight="1" x14ac:dyDescent="0.25">
      <c r="B74" s="296" t="s">
        <v>364</v>
      </c>
      <c r="C74" s="296"/>
      <c r="D74" s="297" t="s">
        <v>363</v>
      </c>
      <c r="E74" s="297"/>
      <c r="F74" s="297"/>
      <c r="G74" s="297"/>
      <c r="H74" s="297"/>
      <c r="I74" s="297"/>
      <c r="J74" s="196">
        <v>199924</v>
      </c>
      <c r="K74" s="196">
        <v>217200</v>
      </c>
      <c r="L74" s="196">
        <v>225000</v>
      </c>
    </row>
    <row r="75" spans="2:12" ht="14.45" customHeight="1" x14ac:dyDescent="0.25">
      <c r="B75" s="299" t="s">
        <v>459</v>
      </c>
      <c r="C75" s="299"/>
      <c r="D75" s="298" t="s">
        <v>142</v>
      </c>
      <c r="E75" s="298"/>
      <c r="F75" s="298"/>
      <c r="G75" s="298"/>
      <c r="H75" s="298"/>
      <c r="I75" s="298"/>
      <c r="J75" s="195">
        <v>140000</v>
      </c>
      <c r="K75" s="195">
        <v>0</v>
      </c>
      <c r="L75" s="195">
        <v>0</v>
      </c>
    </row>
    <row r="76" spans="2:12" ht="14.45" customHeight="1" x14ac:dyDescent="0.25">
      <c r="B76" s="296" t="s">
        <v>511</v>
      </c>
      <c r="C76" s="296"/>
      <c r="D76" s="300" t="s">
        <v>512</v>
      </c>
      <c r="E76" s="300"/>
      <c r="F76" s="300"/>
      <c r="G76" s="300"/>
      <c r="H76" s="300"/>
      <c r="I76" s="300"/>
      <c r="J76" s="196">
        <v>140000</v>
      </c>
      <c r="K76" s="196">
        <v>0</v>
      </c>
      <c r="L76" s="196">
        <v>0</v>
      </c>
    </row>
    <row r="77" spans="2:12" ht="14.45" customHeight="1" x14ac:dyDescent="0.25">
      <c r="B77" s="296" t="s">
        <v>513</v>
      </c>
      <c r="C77" s="296"/>
      <c r="D77" s="300" t="s">
        <v>102</v>
      </c>
      <c r="E77" s="300"/>
      <c r="F77" s="300"/>
      <c r="G77" s="300"/>
      <c r="H77" s="300"/>
      <c r="I77" s="300"/>
      <c r="J77" s="196">
        <v>140000</v>
      </c>
      <c r="K77" s="196">
        <v>0</v>
      </c>
      <c r="L77" s="196">
        <v>0</v>
      </c>
    </row>
    <row r="78" spans="2:12" ht="14.45" customHeight="1" x14ac:dyDescent="0.25">
      <c r="B78" s="296" t="s">
        <v>429</v>
      </c>
      <c r="C78" s="296"/>
      <c r="D78" s="297" t="s">
        <v>102</v>
      </c>
      <c r="E78" s="297"/>
      <c r="F78" s="297"/>
      <c r="G78" s="297"/>
      <c r="H78" s="297"/>
      <c r="I78" s="297"/>
      <c r="J78" s="196">
        <v>140000</v>
      </c>
      <c r="K78" s="196">
        <v>0</v>
      </c>
      <c r="L78" s="196">
        <v>0</v>
      </c>
    </row>
    <row r="79" spans="2:12" ht="14.45" customHeight="1" x14ac:dyDescent="0.25">
      <c r="B79" s="197"/>
      <c r="C79" s="197"/>
      <c r="D79" s="298" t="s">
        <v>362</v>
      </c>
      <c r="E79" s="298"/>
      <c r="F79" s="298"/>
      <c r="G79" s="298"/>
      <c r="H79" s="298"/>
      <c r="I79" s="298"/>
      <c r="J79" s="195">
        <v>20266798.899999999</v>
      </c>
      <c r="K79" s="195">
        <v>8379800</v>
      </c>
      <c r="L79" s="195">
        <v>9523400</v>
      </c>
    </row>
  </sheetData>
  <mergeCells count="154">
    <mergeCell ref="B33:C33"/>
    <mergeCell ref="D33:I33"/>
    <mergeCell ref="B31:C31"/>
    <mergeCell ref="D30:I30"/>
    <mergeCell ref="B27:C27"/>
    <mergeCell ref="D27:I27"/>
    <mergeCell ref="B28:C28"/>
    <mergeCell ref="D28:I28"/>
    <mergeCell ref="B29:C29"/>
    <mergeCell ref="D29:I29"/>
    <mergeCell ref="B30:C30"/>
    <mergeCell ref="B32:C32"/>
    <mergeCell ref="D32:I32"/>
    <mergeCell ref="D31:I3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17:C17"/>
    <mergeCell ref="D17:I17"/>
    <mergeCell ref="B18:C18"/>
    <mergeCell ref="D18:I18"/>
    <mergeCell ref="B19:C19"/>
    <mergeCell ref="D19:I19"/>
    <mergeCell ref="B20:C20"/>
    <mergeCell ref="D20:I20"/>
    <mergeCell ref="B21:C21"/>
    <mergeCell ref="D21:I21"/>
    <mergeCell ref="D12:I12"/>
    <mergeCell ref="B13:C13"/>
    <mergeCell ref="D13:I13"/>
    <mergeCell ref="B14:C14"/>
    <mergeCell ref="D14:I14"/>
    <mergeCell ref="B15:C15"/>
    <mergeCell ref="D15:I15"/>
    <mergeCell ref="B16:C16"/>
    <mergeCell ref="D16:I16"/>
    <mergeCell ref="B34:C34"/>
    <mergeCell ref="D34:I34"/>
    <mergeCell ref="B35:C35"/>
    <mergeCell ref="D35:I35"/>
    <mergeCell ref="A1:L1"/>
    <mergeCell ref="A2:L2"/>
    <mergeCell ref="B4:C5"/>
    <mergeCell ref="D4:I5"/>
    <mergeCell ref="J4:J5"/>
    <mergeCell ref="K4:K5"/>
    <mergeCell ref="L4:L5"/>
    <mergeCell ref="B7:C7"/>
    <mergeCell ref="D7:I7"/>
    <mergeCell ref="B8:C8"/>
    <mergeCell ref="D8:I8"/>
    <mergeCell ref="B6:C6"/>
    <mergeCell ref="D6:I6"/>
    <mergeCell ref="B9:C9"/>
    <mergeCell ref="D9:I9"/>
    <mergeCell ref="B10:C10"/>
    <mergeCell ref="D10:I10"/>
    <mergeCell ref="B11:C11"/>
    <mergeCell ref="D11:I11"/>
    <mergeCell ref="B12:C12"/>
    <mergeCell ref="B42:C42"/>
    <mergeCell ref="B43:C43"/>
    <mergeCell ref="D43:I43"/>
    <mergeCell ref="B44:C44"/>
    <mergeCell ref="D44:I44"/>
    <mergeCell ref="B36:C36"/>
    <mergeCell ref="D36:I36"/>
    <mergeCell ref="D40:I40"/>
    <mergeCell ref="B37:C37"/>
    <mergeCell ref="D37:I37"/>
    <mergeCell ref="B38:C38"/>
    <mergeCell ref="D38:I38"/>
    <mergeCell ref="B39:C39"/>
    <mergeCell ref="D39:I39"/>
    <mergeCell ref="B40:C40"/>
    <mergeCell ref="B41:C41"/>
    <mergeCell ref="D41:I41"/>
    <mergeCell ref="D42:I42"/>
    <mergeCell ref="B48:C48"/>
    <mergeCell ref="D48:I48"/>
    <mergeCell ref="B49:C49"/>
    <mergeCell ref="D49:I49"/>
    <mergeCell ref="B50:C50"/>
    <mergeCell ref="D50:I50"/>
    <mergeCell ref="B45:C45"/>
    <mergeCell ref="D45:I45"/>
    <mergeCell ref="B46:C46"/>
    <mergeCell ref="D46:I46"/>
    <mergeCell ref="B47:C47"/>
    <mergeCell ref="D47:I47"/>
    <mergeCell ref="B54:C54"/>
    <mergeCell ref="D54:I54"/>
    <mergeCell ref="B55:C55"/>
    <mergeCell ref="D55:I55"/>
    <mergeCell ref="B56:C56"/>
    <mergeCell ref="D56:I56"/>
    <mergeCell ref="B51:C51"/>
    <mergeCell ref="D51:I51"/>
    <mergeCell ref="B52:C52"/>
    <mergeCell ref="D52:I52"/>
    <mergeCell ref="B53:C53"/>
    <mergeCell ref="D53:I53"/>
    <mergeCell ref="B60:C60"/>
    <mergeCell ref="D60:I60"/>
    <mergeCell ref="B61:C61"/>
    <mergeCell ref="D61:I61"/>
    <mergeCell ref="B62:C62"/>
    <mergeCell ref="D62:I62"/>
    <mergeCell ref="B57:C57"/>
    <mergeCell ref="D57:I57"/>
    <mergeCell ref="B58:C58"/>
    <mergeCell ref="D58:I58"/>
    <mergeCell ref="B59:C59"/>
    <mergeCell ref="D59:I59"/>
    <mergeCell ref="B66:C66"/>
    <mergeCell ref="D66:I66"/>
    <mergeCell ref="B67:C67"/>
    <mergeCell ref="D67:I67"/>
    <mergeCell ref="B68:C68"/>
    <mergeCell ref="D68:I68"/>
    <mergeCell ref="B63:C63"/>
    <mergeCell ref="D63:I63"/>
    <mergeCell ref="B64:C64"/>
    <mergeCell ref="D64:I64"/>
    <mergeCell ref="B65:C65"/>
    <mergeCell ref="D65:I65"/>
    <mergeCell ref="B72:C72"/>
    <mergeCell ref="D72:I72"/>
    <mergeCell ref="B73:C73"/>
    <mergeCell ref="D73:I73"/>
    <mergeCell ref="B74:C74"/>
    <mergeCell ref="D74:I74"/>
    <mergeCell ref="B69:C69"/>
    <mergeCell ref="D69:I69"/>
    <mergeCell ref="B70:C70"/>
    <mergeCell ref="D70:I70"/>
    <mergeCell ref="B71:C71"/>
    <mergeCell ref="D71:I71"/>
    <mergeCell ref="B78:C78"/>
    <mergeCell ref="D78:I78"/>
    <mergeCell ref="D79:I79"/>
    <mergeCell ref="B75:C75"/>
    <mergeCell ref="D75:I75"/>
    <mergeCell ref="B76:C76"/>
    <mergeCell ref="D76:I76"/>
    <mergeCell ref="B77:C77"/>
    <mergeCell ref="D77:I77"/>
  </mergeCells>
  <pageMargins left="0.23622047244094491" right="0.23622047244094491" top="0.74803149606299213" bottom="0.74803149606299213" header="0.51181102362204722" footer="0.51181102362204722"/>
  <pageSetup paperSize="9" scale="6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44"/>
  <sheetViews>
    <sheetView workbookViewId="0">
      <selection activeCell="B36" sqref="B36"/>
    </sheetView>
  </sheetViews>
  <sheetFormatPr defaultColWidth="24.140625" defaultRowHeight="15" x14ac:dyDescent="0.25"/>
  <cols>
    <col min="1" max="1" width="34.5703125" customWidth="1"/>
    <col min="2" max="2" width="7.7109375" customWidth="1"/>
    <col min="3" max="3" width="21.5703125" customWidth="1"/>
    <col min="4" max="4" width="13.140625" bestFit="1" customWidth="1"/>
    <col min="5" max="6" width="14.28515625" bestFit="1" customWidth="1"/>
  </cols>
  <sheetData>
    <row r="1" spans="1:6" ht="38.25" customHeight="1" x14ac:dyDescent="0.25">
      <c r="A1" s="305" t="s">
        <v>214</v>
      </c>
      <c r="B1" s="305"/>
      <c r="C1" s="305"/>
      <c r="D1" s="305"/>
      <c r="E1" s="305"/>
      <c r="F1" s="305"/>
    </row>
    <row r="2" spans="1:6" x14ac:dyDescent="0.25">
      <c r="A2" s="47"/>
      <c r="B2" s="47"/>
      <c r="C2" s="47"/>
      <c r="D2" s="47"/>
      <c r="E2" s="47"/>
      <c r="F2" s="47" t="s">
        <v>38</v>
      </c>
    </row>
    <row r="3" spans="1:6" ht="28.5" x14ac:dyDescent="0.25">
      <c r="A3" s="48" t="s">
        <v>29</v>
      </c>
      <c r="B3" s="48" t="s">
        <v>39</v>
      </c>
      <c r="C3" s="48" t="s">
        <v>40</v>
      </c>
      <c r="D3" s="48" t="s">
        <v>109</v>
      </c>
      <c r="E3" s="48" t="s">
        <v>209</v>
      </c>
      <c r="F3" s="48" t="s">
        <v>211</v>
      </c>
    </row>
    <row r="4" spans="1:6" ht="30" x14ac:dyDescent="0.25">
      <c r="A4" s="49" t="s">
        <v>41</v>
      </c>
      <c r="B4" s="50"/>
      <c r="C4" s="51" t="s">
        <v>42</v>
      </c>
      <c r="D4" s="52">
        <f>D5+D7+D12+D14+D18+D20+D26+D28+D30</f>
        <v>2669680</v>
      </c>
      <c r="E4" s="52">
        <f t="shared" ref="E4:F4" si="0">E5+E7+E12+E14+E18+E20+E26+E28+E30</f>
        <v>2906130</v>
      </c>
      <c r="F4" s="52">
        <f t="shared" si="0"/>
        <v>2971230</v>
      </c>
    </row>
    <row r="5" spans="1:6" ht="30" x14ac:dyDescent="0.25">
      <c r="A5" s="49" t="s">
        <v>43</v>
      </c>
      <c r="B5" s="50"/>
      <c r="C5" s="51" t="s">
        <v>44</v>
      </c>
      <c r="D5" s="52">
        <f>SUM(D6)</f>
        <v>647600</v>
      </c>
      <c r="E5" s="52">
        <f>SUM(E6)</f>
        <v>691600</v>
      </c>
      <c r="F5" s="52">
        <f>SUM(F6)</f>
        <v>738600</v>
      </c>
    </row>
    <row r="6" spans="1:6" ht="135" x14ac:dyDescent="0.25">
      <c r="A6" s="49" t="s">
        <v>45</v>
      </c>
      <c r="B6" s="53">
        <v>182</v>
      </c>
      <c r="C6" s="51" t="s">
        <v>46</v>
      </c>
      <c r="D6" s="52">
        <v>647600</v>
      </c>
      <c r="E6" s="52">
        <v>691600</v>
      </c>
      <c r="F6" s="52">
        <v>738600</v>
      </c>
    </row>
    <row r="7" spans="1:6" ht="75" x14ac:dyDescent="0.25">
      <c r="A7" s="49" t="s">
        <v>47</v>
      </c>
      <c r="B7" s="50"/>
      <c r="C7" s="51" t="s">
        <v>48</v>
      </c>
      <c r="D7" s="52">
        <f>SUM(D8:D11)</f>
        <v>1253480</v>
      </c>
      <c r="E7" s="52">
        <f>SUM(E8:E11)</f>
        <v>1471330</v>
      </c>
      <c r="F7" s="52">
        <f>SUM(F8:F11)</f>
        <v>1482830</v>
      </c>
    </row>
    <row r="8" spans="1:6" ht="120" x14ac:dyDescent="0.25">
      <c r="A8" s="49" t="s">
        <v>49</v>
      </c>
      <c r="B8" s="50" t="s">
        <v>286</v>
      </c>
      <c r="C8" s="51" t="s">
        <v>50</v>
      </c>
      <c r="D8" s="54">
        <v>607900</v>
      </c>
      <c r="E8" s="54">
        <v>713600</v>
      </c>
      <c r="F8" s="54">
        <v>719200</v>
      </c>
    </row>
    <row r="9" spans="1:6" ht="150" x14ac:dyDescent="0.25">
      <c r="A9" s="55" t="s">
        <v>51</v>
      </c>
      <c r="B9" s="50" t="s">
        <v>286</v>
      </c>
      <c r="C9" s="51" t="s">
        <v>52</v>
      </c>
      <c r="D9" s="54">
        <v>4080</v>
      </c>
      <c r="E9" s="54">
        <v>4730</v>
      </c>
      <c r="F9" s="54">
        <v>4730</v>
      </c>
    </row>
    <row r="10" spans="1:6" ht="120" x14ac:dyDescent="0.25">
      <c r="A10" s="49" t="s">
        <v>53</v>
      </c>
      <c r="B10" s="50" t="s">
        <v>286</v>
      </c>
      <c r="C10" s="51" t="s">
        <v>54</v>
      </c>
      <c r="D10" s="52">
        <v>710700</v>
      </c>
      <c r="E10" s="52">
        <v>834200</v>
      </c>
      <c r="F10" s="52">
        <v>840800</v>
      </c>
    </row>
    <row r="11" spans="1:6" ht="120" x14ac:dyDescent="0.25">
      <c r="A11" s="49" t="s">
        <v>55</v>
      </c>
      <c r="B11" s="50" t="s">
        <v>286</v>
      </c>
      <c r="C11" s="51" t="s">
        <v>56</v>
      </c>
      <c r="D11" s="52">
        <v>-69200</v>
      </c>
      <c r="E11" s="52">
        <v>-81200</v>
      </c>
      <c r="F11" s="52">
        <v>-81900</v>
      </c>
    </row>
    <row r="12" spans="1:6" ht="30" x14ac:dyDescent="0.25">
      <c r="A12" s="49" t="s">
        <v>57</v>
      </c>
      <c r="B12" s="50"/>
      <c r="C12" s="51" t="s">
        <v>58</v>
      </c>
      <c r="D12" s="52">
        <f>D13</f>
        <v>9700</v>
      </c>
      <c r="E12" s="52">
        <f>SUM(E13)</f>
        <v>10000</v>
      </c>
      <c r="F12" s="52">
        <f>SUM(F13)</f>
        <v>10300</v>
      </c>
    </row>
    <row r="13" spans="1:6" ht="90" x14ac:dyDescent="0.25">
      <c r="A13" s="49" t="s">
        <v>59</v>
      </c>
      <c r="B13" s="53">
        <v>182</v>
      </c>
      <c r="C13" s="51" t="s">
        <v>60</v>
      </c>
      <c r="D13" s="52">
        <v>9700</v>
      </c>
      <c r="E13" s="52">
        <v>10000</v>
      </c>
      <c r="F13" s="52">
        <v>10300</v>
      </c>
    </row>
    <row r="14" spans="1:6" x14ac:dyDescent="0.25">
      <c r="A14" s="49" t="s">
        <v>61</v>
      </c>
      <c r="B14" s="50"/>
      <c r="C14" s="51" t="s">
        <v>62</v>
      </c>
      <c r="D14" s="52">
        <f>SUM(D15:D17)</f>
        <v>718600</v>
      </c>
      <c r="E14" s="52">
        <f>SUM(E15:E17)</f>
        <v>724900</v>
      </c>
      <c r="F14" s="52">
        <f>SUM(F15:F17)</f>
        <v>731200</v>
      </c>
    </row>
    <row r="15" spans="1:6" ht="135" x14ac:dyDescent="0.25">
      <c r="A15" s="49" t="s">
        <v>63</v>
      </c>
      <c r="B15" s="53">
        <v>182</v>
      </c>
      <c r="C15" s="51" t="s">
        <v>64</v>
      </c>
      <c r="D15" s="52">
        <v>75700</v>
      </c>
      <c r="E15" s="52">
        <v>82000</v>
      </c>
      <c r="F15" s="52">
        <v>88300</v>
      </c>
    </row>
    <row r="16" spans="1:6" ht="120" x14ac:dyDescent="0.25">
      <c r="A16" s="49" t="s">
        <v>65</v>
      </c>
      <c r="B16" s="53">
        <v>182</v>
      </c>
      <c r="C16" s="51" t="s">
        <v>66</v>
      </c>
      <c r="D16" s="54">
        <v>154000</v>
      </c>
      <c r="E16" s="54">
        <v>154000</v>
      </c>
      <c r="F16" s="54">
        <v>154000</v>
      </c>
    </row>
    <row r="17" spans="1:6" ht="120" x14ac:dyDescent="0.25">
      <c r="A17" s="49" t="s">
        <v>67</v>
      </c>
      <c r="B17" s="53">
        <v>182</v>
      </c>
      <c r="C17" s="51" t="s">
        <v>68</v>
      </c>
      <c r="D17" s="54">
        <v>488900</v>
      </c>
      <c r="E17" s="54">
        <v>488900</v>
      </c>
      <c r="F17" s="54">
        <v>488900</v>
      </c>
    </row>
    <row r="18" spans="1:6" ht="30" hidden="1" x14ac:dyDescent="0.25">
      <c r="A18" s="49" t="s">
        <v>69</v>
      </c>
      <c r="B18" s="50"/>
      <c r="C18" s="51" t="s">
        <v>70</v>
      </c>
      <c r="D18" s="52">
        <f>SUM(D19)</f>
        <v>0</v>
      </c>
      <c r="E18" s="52">
        <f>SUM(E19)</f>
        <v>0</v>
      </c>
      <c r="F18" s="52">
        <f>SUM(F19)</f>
        <v>0</v>
      </c>
    </row>
    <row r="19" spans="1:6" ht="120" hidden="1" x14ac:dyDescent="0.25">
      <c r="A19" s="49" t="s">
        <v>71</v>
      </c>
      <c r="B19" s="53">
        <v>817</v>
      </c>
      <c r="C19" s="51" t="s">
        <v>72</v>
      </c>
      <c r="D19" s="52">
        <v>0</v>
      </c>
      <c r="E19" s="52">
        <v>0</v>
      </c>
      <c r="F19" s="52">
        <v>0</v>
      </c>
    </row>
    <row r="20" spans="1:6" ht="90" x14ac:dyDescent="0.25">
      <c r="A20" s="49" t="s">
        <v>73</v>
      </c>
      <c r="B20" s="50"/>
      <c r="C20" s="51" t="s">
        <v>74</v>
      </c>
      <c r="D20" s="52">
        <f>SUM(D21:D23)</f>
        <v>8300</v>
      </c>
      <c r="E20" s="52">
        <f>SUM(E21:E23)</f>
        <v>8300</v>
      </c>
      <c r="F20" s="52">
        <f>SUM(F21:F23)</f>
        <v>8300</v>
      </c>
    </row>
    <row r="21" spans="1:6" s="79" customFormat="1" ht="150" hidden="1" x14ac:dyDescent="0.25">
      <c r="A21" s="81" t="s">
        <v>75</v>
      </c>
      <c r="B21" s="80">
        <v>817</v>
      </c>
      <c r="C21" s="78" t="s">
        <v>76</v>
      </c>
      <c r="D21" s="54">
        <v>0</v>
      </c>
      <c r="E21" s="54">
        <v>0</v>
      </c>
      <c r="F21" s="54">
        <v>0</v>
      </c>
    </row>
    <row r="22" spans="1:6" ht="60" x14ac:dyDescent="0.25">
      <c r="A22" s="49" t="s">
        <v>77</v>
      </c>
      <c r="B22" s="53">
        <v>817</v>
      </c>
      <c r="C22" s="50" t="s">
        <v>78</v>
      </c>
      <c r="D22" s="52">
        <v>8300</v>
      </c>
      <c r="E22" s="52">
        <v>8300</v>
      </c>
      <c r="F22" s="52">
        <v>8300</v>
      </c>
    </row>
    <row r="23" spans="1:6" ht="150" hidden="1" x14ac:dyDescent="0.25">
      <c r="A23" s="49" t="s">
        <v>79</v>
      </c>
      <c r="B23" s="53">
        <v>817</v>
      </c>
      <c r="C23" s="51" t="s">
        <v>80</v>
      </c>
      <c r="D23" s="54">
        <v>0</v>
      </c>
      <c r="E23" s="54">
        <v>0</v>
      </c>
      <c r="F23" s="54">
        <v>0</v>
      </c>
    </row>
    <row r="24" spans="1:6" s="79" customFormat="1" ht="45" hidden="1" x14ac:dyDescent="0.25">
      <c r="A24" s="76" t="s">
        <v>81</v>
      </c>
      <c r="B24" s="77"/>
      <c r="C24" s="78" t="s">
        <v>82</v>
      </c>
      <c r="D24" s="54"/>
      <c r="E24" s="54">
        <f>SUM(E25)</f>
        <v>0</v>
      </c>
      <c r="F24" s="54">
        <f>SUM(F25)</f>
        <v>0</v>
      </c>
    </row>
    <row r="25" spans="1:6" s="79" customFormat="1" ht="90" hidden="1" x14ac:dyDescent="0.25">
      <c r="A25" s="76" t="s">
        <v>83</v>
      </c>
      <c r="B25" s="80">
        <v>812</v>
      </c>
      <c r="C25" s="78" t="s">
        <v>84</v>
      </c>
      <c r="D25" s="54"/>
      <c r="E25" s="54">
        <v>0</v>
      </c>
      <c r="F25" s="54">
        <v>0</v>
      </c>
    </row>
    <row r="26" spans="1:6" s="79" customFormat="1" ht="30" hidden="1" x14ac:dyDescent="0.25">
      <c r="A26" s="76" t="s">
        <v>85</v>
      </c>
      <c r="B26" s="77"/>
      <c r="C26" s="78" t="s">
        <v>86</v>
      </c>
      <c r="D26" s="54"/>
      <c r="E26" s="54">
        <f>SUM(E27)</f>
        <v>0</v>
      </c>
      <c r="F26" s="54">
        <f>SUM(F27)</f>
        <v>0</v>
      </c>
    </row>
    <row r="27" spans="1:6" s="79" customFormat="1" ht="90" hidden="1" x14ac:dyDescent="0.25">
      <c r="A27" s="76" t="s">
        <v>87</v>
      </c>
      <c r="B27" s="80">
        <v>810</v>
      </c>
      <c r="C27" s="78" t="s">
        <v>88</v>
      </c>
      <c r="D27" s="54"/>
      <c r="E27" s="54">
        <f>2000-2000</f>
        <v>0</v>
      </c>
      <c r="F27" s="54">
        <f>2000-2000</f>
        <v>0</v>
      </c>
    </row>
    <row r="28" spans="1:6" s="79" customFormat="1" ht="60" hidden="1" x14ac:dyDescent="0.25">
      <c r="A28" s="76" t="s">
        <v>192</v>
      </c>
      <c r="B28" s="80"/>
      <c r="C28" s="78" t="s">
        <v>193</v>
      </c>
      <c r="D28" s="54">
        <f>D29</f>
        <v>0</v>
      </c>
      <c r="E28" s="54">
        <f>E29</f>
        <v>0</v>
      </c>
      <c r="F28" s="54">
        <f>F29</f>
        <v>0</v>
      </c>
    </row>
    <row r="29" spans="1:6" s="79" customFormat="1" hidden="1" x14ac:dyDescent="0.25">
      <c r="A29" s="76" t="s">
        <v>198</v>
      </c>
      <c r="B29" s="80">
        <v>817</v>
      </c>
      <c r="C29" s="78"/>
      <c r="D29" s="54"/>
      <c r="E29" s="54"/>
      <c r="F29" s="54"/>
    </row>
    <row r="30" spans="1:6" s="79" customFormat="1" ht="30" x14ac:dyDescent="0.25">
      <c r="A30" s="76" t="s">
        <v>199</v>
      </c>
      <c r="B30" s="80"/>
      <c r="C30" s="78" t="s">
        <v>200</v>
      </c>
      <c r="D30" s="54">
        <f>D31</f>
        <v>32000</v>
      </c>
      <c r="E30" s="54">
        <f>E31</f>
        <v>0</v>
      </c>
      <c r="F30" s="54">
        <f>F31</f>
        <v>0</v>
      </c>
    </row>
    <row r="31" spans="1:6" s="79" customFormat="1" ht="45" x14ac:dyDescent="0.25">
      <c r="A31" s="76" t="s">
        <v>194</v>
      </c>
      <c r="B31" s="80">
        <v>817</v>
      </c>
      <c r="C31" s="78" t="s">
        <v>195</v>
      </c>
      <c r="D31" s="54">
        <v>32000</v>
      </c>
      <c r="E31" s="54">
        <v>0</v>
      </c>
      <c r="F31" s="54">
        <v>0</v>
      </c>
    </row>
    <row r="32" spans="1:6" ht="30" x14ac:dyDescent="0.25">
      <c r="A32" s="49" t="s">
        <v>89</v>
      </c>
      <c r="B32" s="50"/>
      <c r="C32" s="51" t="s">
        <v>90</v>
      </c>
      <c r="D32" s="52">
        <f>D33+D40</f>
        <v>5661751.7800000003</v>
      </c>
      <c r="E32" s="52">
        <f>E33+E40</f>
        <v>3716488</v>
      </c>
      <c r="F32" s="52">
        <f>F33+F40</f>
        <v>4004360</v>
      </c>
    </row>
    <row r="33" spans="1:6" ht="75" x14ac:dyDescent="0.25">
      <c r="A33" s="49" t="s">
        <v>91</v>
      </c>
      <c r="B33" s="50"/>
      <c r="C33" s="51" t="s">
        <v>92</v>
      </c>
      <c r="D33" s="52">
        <f>SUM(D34:D39)</f>
        <v>5661751.7800000003</v>
      </c>
      <c r="E33" s="52">
        <f t="shared" ref="E33:F33" si="1">SUM(E34:E39)</f>
        <v>3716488</v>
      </c>
      <c r="F33" s="52">
        <f t="shared" si="1"/>
        <v>4004360</v>
      </c>
    </row>
    <row r="34" spans="1:6" ht="45" x14ac:dyDescent="0.25">
      <c r="A34" s="49" t="s">
        <v>93</v>
      </c>
      <c r="B34" s="53">
        <v>817</v>
      </c>
      <c r="C34" s="51" t="s">
        <v>197</v>
      </c>
      <c r="D34" s="52">
        <v>5155900</v>
      </c>
      <c r="E34" s="52">
        <v>3504900</v>
      </c>
      <c r="F34" s="52">
        <v>3769300</v>
      </c>
    </row>
    <row r="35" spans="1:6" ht="75" x14ac:dyDescent="0.25">
      <c r="A35" s="49" t="s">
        <v>94</v>
      </c>
      <c r="B35" s="53">
        <v>817</v>
      </c>
      <c r="C35" s="51" t="s">
        <v>95</v>
      </c>
      <c r="D35" s="52">
        <v>166424</v>
      </c>
      <c r="E35" s="52">
        <v>183648</v>
      </c>
      <c r="F35" s="52">
        <v>201160</v>
      </c>
    </row>
    <row r="36" spans="1:6" ht="60" x14ac:dyDescent="0.25">
      <c r="A36" s="49" t="s">
        <v>96</v>
      </c>
      <c r="B36" s="53">
        <v>817</v>
      </c>
      <c r="C36" s="51" t="s">
        <v>97</v>
      </c>
      <c r="D36" s="52">
        <v>100</v>
      </c>
      <c r="E36" s="52">
        <v>0</v>
      </c>
      <c r="F36" s="52">
        <v>0</v>
      </c>
    </row>
    <row r="37" spans="1:6" ht="105" hidden="1" x14ac:dyDescent="0.25">
      <c r="A37" s="49" t="s">
        <v>98</v>
      </c>
      <c r="B37" s="53">
        <v>817</v>
      </c>
      <c r="C37" s="51" t="s">
        <v>99</v>
      </c>
      <c r="D37" s="52">
        <v>0</v>
      </c>
      <c r="E37" s="52">
        <v>0</v>
      </c>
      <c r="F37" s="52">
        <v>0</v>
      </c>
    </row>
    <row r="38" spans="1:6" ht="30" x14ac:dyDescent="0.25">
      <c r="A38" s="49" t="s">
        <v>100</v>
      </c>
      <c r="B38" s="53">
        <v>817</v>
      </c>
      <c r="C38" s="51" t="s">
        <v>101</v>
      </c>
      <c r="D38" s="52">
        <f>312527.78+26800</f>
        <v>339327.78</v>
      </c>
      <c r="E38" s="52">
        <v>27940</v>
      </c>
      <c r="F38" s="52">
        <v>33900</v>
      </c>
    </row>
    <row r="39" spans="1:6" ht="45" hidden="1" x14ac:dyDescent="0.25">
      <c r="A39" s="49" t="s">
        <v>102</v>
      </c>
      <c r="B39" s="53">
        <v>817</v>
      </c>
      <c r="C39" s="51" t="s">
        <v>103</v>
      </c>
      <c r="D39" s="52">
        <v>0</v>
      </c>
      <c r="E39" s="52">
        <v>0</v>
      </c>
      <c r="F39" s="52">
        <v>0</v>
      </c>
    </row>
    <row r="40" spans="1:6" ht="30" hidden="1" x14ac:dyDescent="0.25">
      <c r="A40" s="49" t="s">
        <v>104</v>
      </c>
      <c r="B40" s="50"/>
      <c r="C40" s="51" t="s">
        <v>105</v>
      </c>
      <c r="D40" s="52">
        <v>0</v>
      </c>
      <c r="E40" s="52">
        <f>E41</f>
        <v>0</v>
      </c>
      <c r="F40" s="52">
        <f>F41</f>
        <v>0</v>
      </c>
    </row>
    <row r="41" spans="1:6" ht="30" hidden="1" x14ac:dyDescent="0.25">
      <c r="A41" s="49" t="s">
        <v>106</v>
      </c>
      <c r="B41" s="50" t="s">
        <v>196</v>
      </c>
      <c r="C41" s="51" t="s">
        <v>107</v>
      </c>
      <c r="D41" s="52">
        <v>0</v>
      </c>
      <c r="E41" s="52">
        <v>0</v>
      </c>
      <c r="F41" s="52">
        <v>0</v>
      </c>
    </row>
    <row r="42" spans="1:6" x14ac:dyDescent="0.25">
      <c r="A42" s="306" t="s">
        <v>108</v>
      </c>
      <c r="B42" s="306"/>
      <c r="C42" s="306"/>
      <c r="D42" s="56">
        <f>D32+D4</f>
        <v>8331431.7800000003</v>
      </c>
      <c r="E42" s="56">
        <f>E32+E4</f>
        <v>6622618</v>
      </c>
      <c r="F42" s="56">
        <f>F32+F4</f>
        <v>6975590</v>
      </c>
    </row>
    <row r="44" spans="1:6" x14ac:dyDescent="0.25">
      <c r="D44" s="82"/>
      <c r="E44" s="82"/>
      <c r="F44" s="82"/>
    </row>
  </sheetData>
  <mergeCells count="2">
    <mergeCell ref="A1:F1"/>
    <mergeCell ref="A42:C42"/>
  </mergeCells>
  <pageMargins left="0.70866141732283472" right="0.70866141732283472" top="0.74803149606299213" bottom="0.74803149606299213" header="0.31496062992125984" footer="0.31496062992125984"/>
  <pageSetup paperSize="9" scale="8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181"/>
  <sheetViews>
    <sheetView zoomScaleSheetLayoutView="100" workbookViewId="0">
      <selection activeCell="S2" sqref="S2:U4"/>
    </sheetView>
  </sheetViews>
  <sheetFormatPr defaultColWidth="9.140625" defaultRowHeight="12.75" x14ac:dyDescent="0.2"/>
  <cols>
    <col min="1" max="1" width="1.5703125" style="2" customWidth="1"/>
    <col min="2" max="13" width="0" style="2" hidden="1" customWidth="1"/>
    <col min="14" max="14" width="49.5703125" style="2" customWidth="1"/>
    <col min="15" max="15" width="6.85546875" style="2" customWidth="1"/>
    <col min="16" max="16" width="5.7109375" style="2" customWidth="1"/>
    <col min="17" max="17" width="18.42578125" style="2" customWidth="1"/>
    <col min="18" max="18" width="6.85546875" style="2" customWidth="1"/>
    <col min="19" max="19" width="17" style="2" customWidth="1"/>
    <col min="20" max="20" width="17.140625" style="2" customWidth="1"/>
    <col min="21" max="21" width="18.5703125" style="2" customWidth="1"/>
    <col min="22" max="23" width="0" style="2" hidden="1" customWidth="1"/>
    <col min="24" max="24" width="0.140625" style="2" customWidth="1"/>
    <col min="25" max="252" width="9.140625" style="2" customWidth="1"/>
    <col min="253" max="16384" width="9.140625" style="2"/>
  </cols>
  <sheetData>
    <row r="1" spans="1:24" ht="14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87"/>
      <c r="O1" s="87"/>
      <c r="P1" s="87"/>
      <c r="Q1" s="87"/>
      <c r="R1" s="87"/>
      <c r="S1" s="88"/>
      <c r="T1" s="89"/>
      <c r="U1" s="90" t="s">
        <v>111</v>
      </c>
      <c r="V1" s="1"/>
      <c r="W1" s="1"/>
      <c r="X1" s="1"/>
    </row>
    <row r="2" spans="1:24" ht="14.2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87"/>
      <c r="O2" s="87"/>
      <c r="P2" s="87"/>
      <c r="Q2" s="87"/>
      <c r="R2" s="87"/>
      <c r="S2" s="230" t="s">
        <v>516</v>
      </c>
      <c r="T2" s="230"/>
      <c r="U2" s="230"/>
      <c r="V2" s="1"/>
      <c r="W2" s="1"/>
      <c r="X2" s="1"/>
    </row>
    <row r="3" spans="1:24" ht="14.2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87"/>
      <c r="O3" s="87"/>
      <c r="P3" s="87"/>
      <c r="Q3" s="87"/>
      <c r="R3" s="87"/>
      <c r="S3" s="230"/>
      <c r="T3" s="230"/>
      <c r="U3" s="230"/>
      <c r="V3" s="1"/>
      <c r="W3" s="1"/>
      <c r="X3" s="1"/>
    </row>
    <row r="4" spans="1:24" ht="21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91"/>
      <c r="O4" s="91"/>
      <c r="P4" s="91"/>
      <c r="Q4" s="91"/>
      <c r="R4" s="91"/>
      <c r="S4" s="230"/>
      <c r="T4" s="230"/>
      <c r="U4" s="230"/>
      <c r="V4" s="3"/>
      <c r="W4" s="3"/>
      <c r="X4" s="3"/>
    </row>
    <row r="5" spans="1:24" ht="14.2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91"/>
      <c r="O5" s="91"/>
      <c r="P5" s="91"/>
      <c r="Q5" s="91"/>
      <c r="R5" s="91"/>
      <c r="S5" s="89"/>
      <c r="T5" s="89"/>
      <c r="U5" s="89"/>
      <c r="V5" s="3"/>
      <c r="W5" s="3"/>
      <c r="X5" s="3"/>
    </row>
    <row r="6" spans="1:24" ht="14.2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231" t="s">
        <v>291</v>
      </c>
      <c r="O6" s="232"/>
      <c r="P6" s="232"/>
      <c r="Q6" s="232"/>
      <c r="R6" s="232"/>
      <c r="S6" s="232"/>
      <c r="T6" s="232"/>
      <c r="U6" s="232"/>
      <c r="V6" s="3"/>
      <c r="W6" s="3"/>
      <c r="X6" s="3"/>
    </row>
    <row r="7" spans="1:24" ht="14.2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32"/>
      <c r="O7" s="232"/>
      <c r="P7" s="232"/>
      <c r="Q7" s="232"/>
      <c r="R7" s="232"/>
      <c r="S7" s="232"/>
      <c r="T7" s="232"/>
      <c r="U7" s="232"/>
      <c r="V7" s="3"/>
      <c r="W7" s="3"/>
      <c r="X7" s="3"/>
    </row>
    <row r="8" spans="1:24" ht="16.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3"/>
      <c r="N8" s="232"/>
      <c r="O8" s="232"/>
      <c r="P8" s="232"/>
      <c r="Q8" s="232"/>
      <c r="R8" s="232"/>
      <c r="S8" s="232"/>
      <c r="T8" s="232"/>
      <c r="U8" s="232"/>
      <c r="V8" s="4"/>
      <c r="W8" s="3"/>
      <c r="X8" s="3"/>
    </row>
    <row r="9" spans="1:24" ht="14.2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3"/>
      <c r="N9" s="57"/>
      <c r="O9" s="57"/>
      <c r="P9" s="57"/>
      <c r="Q9" s="57"/>
      <c r="R9" s="57"/>
      <c r="S9" s="57"/>
      <c r="T9" s="57"/>
      <c r="U9" s="57"/>
      <c r="V9" s="4"/>
      <c r="W9" s="3"/>
      <c r="X9" s="3"/>
    </row>
    <row r="10" spans="1:24" ht="12.75" customHeight="1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233" t="s">
        <v>0</v>
      </c>
      <c r="T10" s="233"/>
      <c r="U10" s="233"/>
      <c r="V10" s="5"/>
      <c r="W10" s="6"/>
      <c r="X10" s="6"/>
    </row>
    <row r="11" spans="1:24" ht="18.75" customHeight="1" thickBo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234" t="s">
        <v>3</v>
      </c>
      <c r="O11" s="234" t="s">
        <v>4</v>
      </c>
      <c r="P11" s="234" t="s">
        <v>5</v>
      </c>
      <c r="Q11" s="234" t="s">
        <v>15</v>
      </c>
      <c r="R11" s="234" t="s">
        <v>2</v>
      </c>
      <c r="S11" s="174" t="s">
        <v>293</v>
      </c>
      <c r="T11" s="174" t="s">
        <v>293</v>
      </c>
      <c r="U11" s="174" t="s">
        <v>293</v>
      </c>
      <c r="V11" s="5"/>
      <c r="W11" s="6"/>
      <c r="X11" s="6"/>
    </row>
    <row r="12" spans="1:24" ht="34.5" thickBot="1" x14ac:dyDescent="0.25">
      <c r="A12" s="5"/>
      <c r="B12" s="7"/>
      <c r="C12" s="7" t="s">
        <v>1</v>
      </c>
      <c r="D12" s="7"/>
      <c r="E12" s="7"/>
      <c r="F12" s="7"/>
      <c r="G12" s="7"/>
      <c r="H12" s="7"/>
      <c r="I12" s="7" t="s">
        <v>2</v>
      </c>
      <c r="J12" s="7"/>
      <c r="K12" s="7"/>
      <c r="L12" s="7"/>
      <c r="M12" s="7"/>
      <c r="N12" s="234"/>
      <c r="O12" s="234"/>
      <c r="P12" s="234"/>
      <c r="Q12" s="234"/>
      <c r="R12" s="234"/>
      <c r="S12" s="175" t="s">
        <v>209</v>
      </c>
      <c r="T12" s="175" t="s">
        <v>211</v>
      </c>
      <c r="U12" s="175" t="s">
        <v>294</v>
      </c>
      <c r="V12" s="8"/>
      <c r="W12" s="8"/>
      <c r="X12" s="5"/>
    </row>
    <row r="13" spans="1:24" ht="16.5" thickBot="1" x14ac:dyDescent="0.25">
      <c r="A13" s="5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176">
        <v>1</v>
      </c>
      <c r="O13" s="177">
        <v>2</v>
      </c>
      <c r="P13" s="177">
        <v>3</v>
      </c>
      <c r="Q13" s="177">
        <v>4</v>
      </c>
      <c r="R13" s="177">
        <v>5</v>
      </c>
      <c r="S13" s="178">
        <v>6</v>
      </c>
      <c r="T13" s="178">
        <v>7</v>
      </c>
      <c r="U13" s="178">
        <v>8</v>
      </c>
      <c r="V13" s="8"/>
      <c r="W13" s="8"/>
      <c r="X13" s="5"/>
    </row>
    <row r="14" spans="1:24" x14ac:dyDescent="0.2">
      <c r="N14" s="179" t="s">
        <v>7</v>
      </c>
      <c r="O14" s="180" t="s">
        <v>125</v>
      </c>
      <c r="P14" s="180"/>
      <c r="Q14" s="180"/>
      <c r="R14" s="180"/>
      <c r="S14" s="203">
        <v>4880802.3899999997</v>
      </c>
      <c r="T14" s="203">
        <v>4365659.17</v>
      </c>
      <c r="U14" s="204">
        <v>4584514.72</v>
      </c>
    </row>
    <row r="15" spans="1:24" ht="22.5" x14ac:dyDescent="0.2">
      <c r="N15" s="206" t="s">
        <v>12</v>
      </c>
      <c r="O15" s="181" t="s">
        <v>125</v>
      </c>
      <c r="P15" s="181" t="s">
        <v>295</v>
      </c>
      <c r="Q15" s="181"/>
      <c r="R15" s="181"/>
      <c r="S15" s="182">
        <v>1322678</v>
      </c>
      <c r="T15" s="182">
        <v>1322678</v>
      </c>
      <c r="U15" s="207">
        <v>1322678</v>
      </c>
    </row>
    <row r="16" spans="1:24" x14ac:dyDescent="0.2">
      <c r="N16" s="206" t="s">
        <v>132</v>
      </c>
      <c r="O16" s="181" t="s">
        <v>125</v>
      </c>
      <c r="P16" s="181" t="s">
        <v>295</v>
      </c>
      <c r="Q16" s="181" t="s">
        <v>296</v>
      </c>
      <c r="R16" s="181"/>
      <c r="S16" s="182">
        <v>1322678</v>
      </c>
      <c r="T16" s="182">
        <v>1322678</v>
      </c>
      <c r="U16" s="207">
        <v>1322678</v>
      </c>
    </row>
    <row r="17" spans="14:21" x14ac:dyDescent="0.2">
      <c r="N17" s="206" t="s">
        <v>133</v>
      </c>
      <c r="O17" s="181" t="s">
        <v>125</v>
      </c>
      <c r="P17" s="181" t="s">
        <v>295</v>
      </c>
      <c r="Q17" s="181" t="s">
        <v>297</v>
      </c>
      <c r="R17" s="181"/>
      <c r="S17" s="182">
        <v>1322678</v>
      </c>
      <c r="T17" s="182">
        <v>1322678</v>
      </c>
      <c r="U17" s="207">
        <v>1322678</v>
      </c>
    </row>
    <row r="18" spans="14:21" ht="45" x14ac:dyDescent="0.2">
      <c r="N18" s="206" t="s">
        <v>134</v>
      </c>
      <c r="O18" s="181" t="s">
        <v>125</v>
      </c>
      <c r="P18" s="181" t="s">
        <v>295</v>
      </c>
      <c r="Q18" s="181" t="s">
        <v>297</v>
      </c>
      <c r="R18" s="181" t="s">
        <v>298</v>
      </c>
      <c r="S18" s="182">
        <v>1322678</v>
      </c>
      <c r="T18" s="182">
        <v>1322678</v>
      </c>
      <c r="U18" s="207">
        <v>1322678</v>
      </c>
    </row>
    <row r="19" spans="14:21" ht="22.5" x14ac:dyDescent="0.2">
      <c r="N19" s="206" t="s">
        <v>135</v>
      </c>
      <c r="O19" s="181" t="s">
        <v>125</v>
      </c>
      <c r="P19" s="181" t="s">
        <v>295</v>
      </c>
      <c r="Q19" s="181" t="s">
        <v>297</v>
      </c>
      <c r="R19" s="181" t="s">
        <v>189</v>
      </c>
      <c r="S19" s="182">
        <v>1322678</v>
      </c>
      <c r="T19" s="182">
        <v>1322678</v>
      </c>
      <c r="U19" s="207">
        <v>1322678</v>
      </c>
    </row>
    <row r="20" spans="14:21" ht="33.75" x14ac:dyDescent="0.2">
      <c r="N20" s="206" t="s">
        <v>220</v>
      </c>
      <c r="O20" s="181" t="s">
        <v>125</v>
      </c>
      <c r="P20" s="181" t="s">
        <v>299</v>
      </c>
      <c r="Q20" s="181"/>
      <c r="R20" s="181"/>
      <c r="S20" s="182">
        <v>3393244.7</v>
      </c>
      <c r="T20" s="182">
        <v>2951441.6</v>
      </c>
      <c r="U20" s="207">
        <v>2827441.6</v>
      </c>
    </row>
    <row r="21" spans="14:21" x14ac:dyDescent="0.2">
      <c r="N21" s="206" t="s">
        <v>132</v>
      </c>
      <c r="O21" s="181" t="s">
        <v>125</v>
      </c>
      <c r="P21" s="181" t="s">
        <v>299</v>
      </c>
      <c r="Q21" s="181" t="s">
        <v>296</v>
      </c>
      <c r="R21" s="181"/>
      <c r="S21" s="182">
        <v>3393244.7</v>
      </c>
      <c r="T21" s="182">
        <v>2951441.6</v>
      </c>
      <c r="U21" s="207">
        <v>2827441.6</v>
      </c>
    </row>
    <row r="22" spans="14:21" ht="22.5" x14ac:dyDescent="0.2">
      <c r="N22" s="206" t="s">
        <v>136</v>
      </c>
      <c r="O22" s="181" t="s">
        <v>125</v>
      </c>
      <c r="P22" s="181" t="s">
        <v>299</v>
      </c>
      <c r="Q22" s="181" t="s">
        <v>300</v>
      </c>
      <c r="R22" s="181"/>
      <c r="S22" s="182">
        <v>3263718.7</v>
      </c>
      <c r="T22" s="182">
        <v>2951341.6</v>
      </c>
      <c r="U22" s="207">
        <v>2827341.6</v>
      </c>
    </row>
    <row r="23" spans="14:21" ht="45" x14ac:dyDescent="0.2">
      <c r="N23" s="206" t="s">
        <v>134</v>
      </c>
      <c r="O23" s="181" t="s">
        <v>125</v>
      </c>
      <c r="P23" s="181" t="s">
        <v>299</v>
      </c>
      <c r="Q23" s="181" t="s">
        <v>300</v>
      </c>
      <c r="R23" s="181" t="s">
        <v>298</v>
      </c>
      <c r="S23" s="182">
        <v>2297968</v>
      </c>
      <c r="T23" s="182">
        <v>2297968</v>
      </c>
      <c r="U23" s="207">
        <v>2297968</v>
      </c>
    </row>
    <row r="24" spans="14:21" ht="22.5" x14ac:dyDescent="0.2">
      <c r="N24" s="206" t="s">
        <v>135</v>
      </c>
      <c r="O24" s="181" t="s">
        <v>125</v>
      </c>
      <c r="P24" s="181" t="s">
        <v>299</v>
      </c>
      <c r="Q24" s="181" t="s">
        <v>300</v>
      </c>
      <c r="R24" s="181" t="s">
        <v>189</v>
      </c>
      <c r="S24" s="182">
        <v>2297968</v>
      </c>
      <c r="T24" s="182">
        <v>2297968</v>
      </c>
      <c r="U24" s="207">
        <v>2297968</v>
      </c>
    </row>
    <row r="25" spans="14:21" ht="22.5" x14ac:dyDescent="0.2">
      <c r="N25" s="206" t="s">
        <v>137</v>
      </c>
      <c r="O25" s="181" t="s">
        <v>125</v>
      </c>
      <c r="P25" s="181" t="s">
        <v>299</v>
      </c>
      <c r="Q25" s="181" t="s">
        <v>300</v>
      </c>
      <c r="R25" s="181" t="s">
        <v>301</v>
      </c>
      <c r="S25" s="182">
        <v>964951.7</v>
      </c>
      <c r="T25" s="182">
        <v>652574.6</v>
      </c>
      <c r="U25" s="207">
        <v>528574.6</v>
      </c>
    </row>
    <row r="26" spans="14:21" ht="22.5" x14ac:dyDescent="0.2">
      <c r="N26" s="206" t="s">
        <v>138</v>
      </c>
      <c r="O26" s="181" t="s">
        <v>125</v>
      </c>
      <c r="P26" s="181" t="s">
        <v>299</v>
      </c>
      <c r="Q26" s="181" t="s">
        <v>300</v>
      </c>
      <c r="R26" s="181" t="s">
        <v>188</v>
      </c>
      <c r="S26" s="182">
        <v>964951.7</v>
      </c>
      <c r="T26" s="182">
        <v>652574.6</v>
      </c>
      <c r="U26" s="207">
        <v>528574.6</v>
      </c>
    </row>
    <row r="27" spans="14:21" x14ac:dyDescent="0.2">
      <c r="N27" s="206" t="s">
        <v>139</v>
      </c>
      <c r="O27" s="181" t="s">
        <v>125</v>
      </c>
      <c r="P27" s="181" t="s">
        <v>299</v>
      </c>
      <c r="Q27" s="181" t="s">
        <v>300</v>
      </c>
      <c r="R27" s="181" t="s">
        <v>302</v>
      </c>
      <c r="S27" s="182">
        <v>799</v>
      </c>
      <c r="T27" s="182">
        <v>799</v>
      </c>
      <c r="U27" s="207">
        <v>799</v>
      </c>
    </row>
    <row r="28" spans="14:21" x14ac:dyDescent="0.2">
      <c r="N28" s="206" t="s">
        <v>140</v>
      </c>
      <c r="O28" s="181" t="s">
        <v>125</v>
      </c>
      <c r="P28" s="181" t="s">
        <v>299</v>
      </c>
      <c r="Q28" s="181" t="s">
        <v>300</v>
      </c>
      <c r="R28" s="181" t="s">
        <v>190</v>
      </c>
      <c r="S28" s="182">
        <v>799</v>
      </c>
      <c r="T28" s="182">
        <v>799</v>
      </c>
      <c r="U28" s="207">
        <v>799</v>
      </c>
    </row>
    <row r="29" spans="14:21" ht="33.75" x14ac:dyDescent="0.2">
      <c r="N29" s="206" t="s">
        <v>112</v>
      </c>
      <c r="O29" s="181" t="s">
        <v>125</v>
      </c>
      <c r="P29" s="181" t="s">
        <v>299</v>
      </c>
      <c r="Q29" s="181" t="s">
        <v>303</v>
      </c>
      <c r="R29" s="181"/>
      <c r="S29" s="182">
        <v>6672</v>
      </c>
      <c r="T29" s="182">
        <v>0</v>
      </c>
      <c r="U29" s="207">
        <v>0</v>
      </c>
    </row>
    <row r="30" spans="14:21" x14ac:dyDescent="0.2">
      <c r="N30" s="206" t="s">
        <v>141</v>
      </c>
      <c r="O30" s="181" t="s">
        <v>125</v>
      </c>
      <c r="P30" s="181" t="s">
        <v>299</v>
      </c>
      <c r="Q30" s="181" t="s">
        <v>303</v>
      </c>
      <c r="R30" s="181" t="s">
        <v>304</v>
      </c>
      <c r="S30" s="182">
        <v>6672</v>
      </c>
      <c r="T30" s="182">
        <v>0</v>
      </c>
      <c r="U30" s="207">
        <v>0</v>
      </c>
    </row>
    <row r="31" spans="14:21" x14ac:dyDescent="0.2">
      <c r="N31" s="206" t="s">
        <v>142</v>
      </c>
      <c r="O31" s="181" t="s">
        <v>125</v>
      </c>
      <c r="P31" s="181" t="s">
        <v>299</v>
      </c>
      <c r="Q31" s="181" t="s">
        <v>303</v>
      </c>
      <c r="R31" s="181" t="s">
        <v>191</v>
      </c>
      <c r="S31" s="182">
        <v>6672</v>
      </c>
      <c r="T31" s="182">
        <v>0</v>
      </c>
      <c r="U31" s="207">
        <v>0</v>
      </c>
    </row>
    <row r="32" spans="14:21" ht="22.5" x14ac:dyDescent="0.2">
      <c r="N32" s="206" t="s">
        <v>271</v>
      </c>
      <c r="O32" s="181" t="s">
        <v>125</v>
      </c>
      <c r="P32" s="181" t="s">
        <v>299</v>
      </c>
      <c r="Q32" s="181" t="s">
        <v>305</v>
      </c>
      <c r="R32" s="181"/>
      <c r="S32" s="182">
        <v>104584</v>
      </c>
      <c r="T32" s="182">
        <v>0</v>
      </c>
      <c r="U32" s="207">
        <v>0</v>
      </c>
    </row>
    <row r="33" spans="14:21" x14ac:dyDescent="0.2">
      <c r="N33" s="206" t="s">
        <v>141</v>
      </c>
      <c r="O33" s="181" t="s">
        <v>125</v>
      </c>
      <c r="P33" s="181" t="s">
        <v>299</v>
      </c>
      <c r="Q33" s="181" t="s">
        <v>305</v>
      </c>
      <c r="R33" s="181" t="s">
        <v>304</v>
      </c>
      <c r="S33" s="182">
        <v>104584</v>
      </c>
      <c r="T33" s="182">
        <v>0</v>
      </c>
      <c r="U33" s="207">
        <v>0</v>
      </c>
    </row>
    <row r="34" spans="14:21" x14ac:dyDescent="0.2">
      <c r="N34" s="206" t="s">
        <v>142</v>
      </c>
      <c r="O34" s="181" t="s">
        <v>125</v>
      </c>
      <c r="P34" s="181" t="s">
        <v>299</v>
      </c>
      <c r="Q34" s="181" t="s">
        <v>305</v>
      </c>
      <c r="R34" s="181" t="s">
        <v>191</v>
      </c>
      <c r="S34" s="182">
        <v>104584</v>
      </c>
      <c r="T34" s="182">
        <v>0</v>
      </c>
      <c r="U34" s="207">
        <v>0</v>
      </c>
    </row>
    <row r="35" spans="14:21" ht="22.5" x14ac:dyDescent="0.2">
      <c r="N35" s="206" t="s">
        <v>461</v>
      </c>
      <c r="O35" s="181" t="s">
        <v>125</v>
      </c>
      <c r="P35" s="181" t="s">
        <v>299</v>
      </c>
      <c r="Q35" s="181" t="s">
        <v>462</v>
      </c>
      <c r="R35" s="181"/>
      <c r="S35" s="182">
        <v>18170</v>
      </c>
      <c r="T35" s="182">
        <v>0</v>
      </c>
      <c r="U35" s="207">
        <v>0</v>
      </c>
    </row>
    <row r="36" spans="14:21" ht="22.5" x14ac:dyDescent="0.2">
      <c r="N36" s="206" t="s">
        <v>137</v>
      </c>
      <c r="O36" s="181" t="s">
        <v>125</v>
      </c>
      <c r="P36" s="181" t="s">
        <v>299</v>
      </c>
      <c r="Q36" s="181" t="s">
        <v>462</v>
      </c>
      <c r="R36" s="181" t="s">
        <v>301</v>
      </c>
      <c r="S36" s="182">
        <v>18170</v>
      </c>
      <c r="T36" s="182">
        <v>0</v>
      </c>
      <c r="U36" s="207">
        <v>0</v>
      </c>
    </row>
    <row r="37" spans="14:21" ht="22.5" x14ac:dyDescent="0.2">
      <c r="N37" s="206" t="s">
        <v>138</v>
      </c>
      <c r="O37" s="181" t="s">
        <v>125</v>
      </c>
      <c r="P37" s="181" t="s">
        <v>299</v>
      </c>
      <c r="Q37" s="181" t="s">
        <v>462</v>
      </c>
      <c r="R37" s="181" t="s">
        <v>188</v>
      </c>
      <c r="S37" s="182">
        <v>18170</v>
      </c>
      <c r="T37" s="182">
        <v>0</v>
      </c>
      <c r="U37" s="207">
        <v>0</v>
      </c>
    </row>
    <row r="38" spans="14:21" ht="33.75" x14ac:dyDescent="0.2">
      <c r="N38" s="206" t="s">
        <v>143</v>
      </c>
      <c r="O38" s="181" t="s">
        <v>125</v>
      </c>
      <c r="P38" s="181" t="s">
        <v>299</v>
      </c>
      <c r="Q38" s="181" t="s">
        <v>306</v>
      </c>
      <c r="R38" s="181"/>
      <c r="S38" s="182">
        <v>100</v>
      </c>
      <c r="T38" s="182">
        <v>100</v>
      </c>
      <c r="U38" s="207">
        <v>100</v>
      </c>
    </row>
    <row r="39" spans="14:21" ht="22.5" x14ac:dyDescent="0.2">
      <c r="N39" s="206" t="s">
        <v>137</v>
      </c>
      <c r="O39" s="181" t="s">
        <v>125</v>
      </c>
      <c r="P39" s="181" t="s">
        <v>299</v>
      </c>
      <c r="Q39" s="181" t="s">
        <v>306</v>
      </c>
      <c r="R39" s="181" t="s">
        <v>301</v>
      </c>
      <c r="S39" s="182">
        <v>100</v>
      </c>
      <c r="T39" s="182">
        <v>100</v>
      </c>
      <c r="U39" s="207">
        <v>100</v>
      </c>
    </row>
    <row r="40" spans="14:21" ht="22.5" x14ac:dyDescent="0.2">
      <c r="N40" s="206" t="s">
        <v>138</v>
      </c>
      <c r="O40" s="181" t="s">
        <v>125</v>
      </c>
      <c r="P40" s="181" t="s">
        <v>299</v>
      </c>
      <c r="Q40" s="181" t="s">
        <v>306</v>
      </c>
      <c r="R40" s="181" t="s">
        <v>188</v>
      </c>
      <c r="S40" s="182">
        <v>100</v>
      </c>
      <c r="T40" s="182">
        <v>100</v>
      </c>
      <c r="U40" s="207">
        <v>100</v>
      </c>
    </row>
    <row r="41" spans="14:21" ht="33.75" x14ac:dyDescent="0.2">
      <c r="N41" s="206" t="s">
        <v>144</v>
      </c>
      <c r="O41" s="181" t="s">
        <v>125</v>
      </c>
      <c r="P41" s="181" t="s">
        <v>307</v>
      </c>
      <c r="Q41" s="181"/>
      <c r="R41" s="181"/>
      <c r="S41" s="182">
        <v>36210</v>
      </c>
      <c r="T41" s="182">
        <v>0</v>
      </c>
      <c r="U41" s="207">
        <v>0</v>
      </c>
    </row>
    <row r="42" spans="14:21" x14ac:dyDescent="0.2">
      <c r="N42" s="206" t="s">
        <v>132</v>
      </c>
      <c r="O42" s="181" t="s">
        <v>125</v>
      </c>
      <c r="P42" s="181" t="s">
        <v>307</v>
      </c>
      <c r="Q42" s="181" t="s">
        <v>296</v>
      </c>
      <c r="R42" s="181"/>
      <c r="S42" s="182">
        <v>36210</v>
      </c>
      <c r="T42" s="182">
        <v>0</v>
      </c>
      <c r="U42" s="207">
        <v>0</v>
      </c>
    </row>
    <row r="43" spans="14:21" ht="22.5" x14ac:dyDescent="0.2">
      <c r="N43" s="206" t="s">
        <v>145</v>
      </c>
      <c r="O43" s="181" t="s">
        <v>125</v>
      </c>
      <c r="P43" s="181" t="s">
        <v>307</v>
      </c>
      <c r="Q43" s="181" t="s">
        <v>308</v>
      </c>
      <c r="R43" s="181"/>
      <c r="S43" s="182">
        <v>36210</v>
      </c>
      <c r="T43" s="182">
        <v>0</v>
      </c>
      <c r="U43" s="207">
        <v>0</v>
      </c>
    </row>
    <row r="44" spans="14:21" x14ac:dyDescent="0.2">
      <c r="N44" s="206" t="s">
        <v>141</v>
      </c>
      <c r="O44" s="181" t="s">
        <v>125</v>
      </c>
      <c r="P44" s="181" t="s">
        <v>307</v>
      </c>
      <c r="Q44" s="181" t="s">
        <v>308</v>
      </c>
      <c r="R44" s="181" t="s">
        <v>304</v>
      </c>
      <c r="S44" s="182">
        <v>36210</v>
      </c>
      <c r="T44" s="182">
        <v>0</v>
      </c>
      <c r="U44" s="207">
        <v>0</v>
      </c>
    </row>
    <row r="45" spans="14:21" x14ac:dyDescent="0.2">
      <c r="N45" s="206" t="s">
        <v>142</v>
      </c>
      <c r="O45" s="181" t="s">
        <v>125</v>
      </c>
      <c r="P45" s="181" t="s">
        <v>307</v>
      </c>
      <c r="Q45" s="181" t="s">
        <v>308</v>
      </c>
      <c r="R45" s="181" t="s">
        <v>191</v>
      </c>
      <c r="S45" s="182">
        <v>36210</v>
      </c>
      <c r="T45" s="182">
        <v>0</v>
      </c>
      <c r="U45" s="207">
        <v>0</v>
      </c>
    </row>
    <row r="46" spans="14:21" x14ac:dyDescent="0.2">
      <c r="N46" s="206" t="s">
        <v>146</v>
      </c>
      <c r="O46" s="181" t="s">
        <v>125</v>
      </c>
      <c r="P46" s="181" t="s">
        <v>309</v>
      </c>
      <c r="Q46" s="181"/>
      <c r="R46" s="181"/>
      <c r="S46" s="182">
        <v>128669.69</v>
      </c>
      <c r="T46" s="182">
        <v>91539.57</v>
      </c>
      <c r="U46" s="207">
        <v>434395.12</v>
      </c>
    </row>
    <row r="47" spans="14:21" x14ac:dyDescent="0.2">
      <c r="N47" s="206" t="s">
        <v>132</v>
      </c>
      <c r="O47" s="181" t="s">
        <v>125</v>
      </c>
      <c r="P47" s="181" t="s">
        <v>309</v>
      </c>
      <c r="Q47" s="181" t="s">
        <v>296</v>
      </c>
      <c r="R47" s="181"/>
      <c r="S47" s="182">
        <v>128669.69</v>
      </c>
      <c r="T47" s="182">
        <v>91539.57</v>
      </c>
      <c r="U47" s="207">
        <v>434395.12</v>
      </c>
    </row>
    <row r="48" spans="14:21" ht="22.5" x14ac:dyDescent="0.2">
      <c r="N48" s="206" t="s">
        <v>147</v>
      </c>
      <c r="O48" s="181" t="s">
        <v>125</v>
      </c>
      <c r="P48" s="181" t="s">
        <v>309</v>
      </c>
      <c r="Q48" s="181" t="s">
        <v>310</v>
      </c>
      <c r="R48" s="181"/>
      <c r="S48" s="182">
        <v>128669.69</v>
      </c>
      <c r="T48" s="182">
        <v>91539.57</v>
      </c>
      <c r="U48" s="207">
        <v>434395.12</v>
      </c>
    </row>
    <row r="49" spans="14:21" ht="22.5" x14ac:dyDescent="0.2">
      <c r="N49" s="206" t="s">
        <v>137</v>
      </c>
      <c r="O49" s="181" t="s">
        <v>125</v>
      </c>
      <c r="P49" s="181" t="s">
        <v>309</v>
      </c>
      <c r="Q49" s="181" t="s">
        <v>310</v>
      </c>
      <c r="R49" s="181" t="s">
        <v>301</v>
      </c>
      <c r="S49" s="182">
        <v>118669.69</v>
      </c>
      <c r="T49" s="182">
        <v>81539.570000000007</v>
      </c>
      <c r="U49" s="207">
        <v>424395.12</v>
      </c>
    </row>
    <row r="50" spans="14:21" ht="22.5" x14ac:dyDescent="0.2">
      <c r="N50" s="206" t="s">
        <v>138</v>
      </c>
      <c r="O50" s="181" t="s">
        <v>125</v>
      </c>
      <c r="P50" s="181" t="s">
        <v>309</v>
      </c>
      <c r="Q50" s="181" t="s">
        <v>310</v>
      </c>
      <c r="R50" s="181" t="s">
        <v>188</v>
      </c>
      <c r="S50" s="182">
        <v>118669.69</v>
      </c>
      <c r="T50" s="182">
        <v>81539.570000000007</v>
      </c>
      <c r="U50" s="207">
        <v>424395.12</v>
      </c>
    </row>
    <row r="51" spans="14:21" x14ac:dyDescent="0.2">
      <c r="N51" s="206" t="s">
        <v>139</v>
      </c>
      <c r="O51" s="181" t="s">
        <v>125</v>
      </c>
      <c r="P51" s="181" t="s">
        <v>309</v>
      </c>
      <c r="Q51" s="181" t="s">
        <v>310</v>
      </c>
      <c r="R51" s="181" t="s">
        <v>302</v>
      </c>
      <c r="S51" s="182">
        <v>10000</v>
      </c>
      <c r="T51" s="182">
        <v>10000</v>
      </c>
      <c r="U51" s="207">
        <v>10000</v>
      </c>
    </row>
    <row r="52" spans="14:21" x14ac:dyDescent="0.2">
      <c r="N52" s="206" t="s">
        <v>140</v>
      </c>
      <c r="O52" s="181" t="s">
        <v>125</v>
      </c>
      <c r="P52" s="181" t="s">
        <v>309</v>
      </c>
      <c r="Q52" s="181" t="s">
        <v>310</v>
      </c>
      <c r="R52" s="181" t="s">
        <v>190</v>
      </c>
      <c r="S52" s="182">
        <v>10000</v>
      </c>
      <c r="T52" s="182">
        <v>10000</v>
      </c>
      <c r="U52" s="207">
        <v>10000</v>
      </c>
    </row>
    <row r="53" spans="14:21" x14ac:dyDescent="0.2">
      <c r="N53" s="206" t="s">
        <v>272</v>
      </c>
      <c r="O53" s="181" t="s">
        <v>295</v>
      </c>
      <c r="P53" s="181"/>
      <c r="Q53" s="181"/>
      <c r="R53" s="181"/>
      <c r="S53" s="182">
        <v>199924</v>
      </c>
      <c r="T53" s="182">
        <v>217200</v>
      </c>
      <c r="U53" s="207">
        <v>225000</v>
      </c>
    </row>
    <row r="54" spans="14:21" x14ac:dyDescent="0.2">
      <c r="N54" s="206" t="s">
        <v>273</v>
      </c>
      <c r="O54" s="181" t="s">
        <v>295</v>
      </c>
      <c r="P54" s="181" t="s">
        <v>311</v>
      </c>
      <c r="Q54" s="181"/>
      <c r="R54" s="181"/>
      <c r="S54" s="182">
        <v>199924</v>
      </c>
      <c r="T54" s="182">
        <v>217200</v>
      </c>
      <c r="U54" s="207">
        <v>225000</v>
      </c>
    </row>
    <row r="55" spans="14:21" x14ac:dyDescent="0.2">
      <c r="N55" s="206" t="s">
        <v>132</v>
      </c>
      <c r="O55" s="181" t="s">
        <v>295</v>
      </c>
      <c r="P55" s="181" t="s">
        <v>311</v>
      </c>
      <c r="Q55" s="181" t="s">
        <v>296</v>
      </c>
      <c r="R55" s="181"/>
      <c r="S55" s="182">
        <v>199924</v>
      </c>
      <c r="T55" s="182">
        <v>217200</v>
      </c>
      <c r="U55" s="207">
        <v>225000</v>
      </c>
    </row>
    <row r="56" spans="14:21" ht="33.75" x14ac:dyDescent="0.2">
      <c r="N56" s="206" t="s">
        <v>274</v>
      </c>
      <c r="O56" s="181" t="s">
        <v>295</v>
      </c>
      <c r="P56" s="181" t="s">
        <v>311</v>
      </c>
      <c r="Q56" s="181" t="s">
        <v>312</v>
      </c>
      <c r="R56" s="181"/>
      <c r="S56" s="182">
        <v>199924</v>
      </c>
      <c r="T56" s="182">
        <v>217200</v>
      </c>
      <c r="U56" s="207">
        <v>225000</v>
      </c>
    </row>
    <row r="57" spans="14:21" ht="45" x14ac:dyDescent="0.2">
      <c r="N57" s="206" t="s">
        <v>134</v>
      </c>
      <c r="O57" s="181" t="s">
        <v>295</v>
      </c>
      <c r="P57" s="181" t="s">
        <v>311</v>
      </c>
      <c r="Q57" s="181" t="s">
        <v>312</v>
      </c>
      <c r="R57" s="181" t="s">
        <v>298</v>
      </c>
      <c r="S57" s="182">
        <v>199024</v>
      </c>
      <c r="T57" s="182">
        <v>216300</v>
      </c>
      <c r="U57" s="207">
        <v>224100</v>
      </c>
    </row>
    <row r="58" spans="14:21" ht="22.5" x14ac:dyDescent="0.2">
      <c r="N58" s="206" t="s">
        <v>135</v>
      </c>
      <c r="O58" s="181" t="s">
        <v>295</v>
      </c>
      <c r="P58" s="181" t="s">
        <v>311</v>
      </c>
      <c r="Q58" s="181" t="s">
        <v>312</v>
      </c>
      <c r="R58" s="181" t="s">
        <v>189</v>
      </c>
      <c r="S58" s="182">
        <v>199024</v>
      </c>
      <c r="T58" s="182">
        <v>216300</v>
      </c>
      <c r="U58" s="207">
        <v>224100</v>
      </c>
    </row>
    <row r="59" spans="14:21" ht="22.5" x14ac:dyDescent="0.2">
      <c r="N59" s="206" t="s">
        <v>137</v>
      </c>
      <c r="O59" s="181" t="s">
        <v>295</v>
      </c>
      <c r="P59" s="181" t="s">
        <v>311</v>
      </c>
      <c r="Q59" s="181" t="s">
        <v>312</v>
      </c>
      <c r="R59" s="181" t="s">
        <v>301</v>
      </c>
      <c r="S59" s="182">
        <v>900</v>
      </c>
      <c r="T59" s="182">
        <v>900</v>
      </c>
      <c r="U59" s="207">
        <v>900</v>
      </c>
    </row>
    <row r="60" spans="14:21" ht="22.5" x14ac:dyDescent="0.2">
      <c r="N60" s="206" t="s">
        <v>138</v>
      </c>
      <c r="O60" s="181" t="s">
        <v>295</v>
      </c>
      <c r="P60" s="181" t="s">
        <v>311</v>
      </c>
      <c r="Q60" s="181" t="s">
        <v>312</v>
      </c>
      <c r="R60" s="181" t="s">
        <v>188</v>
      </c>
      <c r="S60" s="182">
        <v>900</v>
      </c>
      <c r="T60" s="182">
        <v>900</v>
      </c>
      <c r="U60" s="207">
        <v>900</v>
      </c>
    </row>
    <row r="61" spans="14:21" ht="22.5" x14ac:dyDescent="0.2">
      <c r="N61" s="206" t="s">
        <v>148</v>
      </c>
      <c r="O61" s="181" t="s">
        <v>311</v>
      </c>
      <c r="P61" s="181"/>
      <c r="Q61" s="181"/>
      <c r="R61" s="181"/>
      <c r="S61" s="182">
        <v>480826.64</v>
      </c>
      <c r="T61" s="182">
        <v>313374.8</v>
      </c>
      <c r="U61" s="207">
        <v>313374.8</v>
      </c>
    </row>
    <row r="62" spans="14:21" x14ac:dyDescent="0.2">
      <c r="N62" s="206" t="s">
        <v>149</v>
      </c>
      <c r="O62" s="181" t="s">
        <v>311</v>
      </c>
      <c r="P62" s="181" t="s">
        <v>313</v>
      </c>
      <c r="Q62" s="181"/>
      <c r="R62" s="181"/>
      <c r="S62" s="182">
        <v>21600</v>
      </c>
      <c r="T62" s="182">
        <v>18000</v>
      </c>
      <c r="U62" s="207">
        <v>18000</v>
      </c>
    </row>
    <row r="63" spans="14:21" x14ac:dyDescent="0.2">
      <c r="N63" s="206" t="s">
        <v>132</v>
      </c>
      <c r="O63" s="181" t="s">
        <v>311</v>
      </c>
      <c r="P63" s="181" t="s">
        <v>313</v>
      </c>
      <c r="Q63" s="181" t="s">
        <v>296</v>
      </c>
      <c r="R63" s="181"/>
      <c r="S63" s="182">
        <v>21600</v>
      </c>
      <c r="T63" s="182">
        <v>18000</v>
      </c>
      <c r="U63" s="207">
        <v>18000</v>
      </c>
    </row>
    <row r="64" spans="14:21" ht="22.5" x14ac:dyDescent="0.2">
      <c r="N64" s="206" t="s">
        <v>150</v>
      </c>
      <c r="O64" s="181" t="s">
        <v>311</v>
      </c>
      <c r="P64" s="181" t="s">
        <v>313</v>
      </c>
      <c r="Q64" s="181" t="s">
        <v>314</v>
      </c>
      <c r="R64" s="181"/>
      <c r="S64" s="182">
        <v>21600</v>
      </c>
      <c r="T64" s="182">
        <v>18000</v>
      </c>
      <c r="U64" s="207">
        <v>18000</v>
      </c>
    </row>
    <row r="65" spans="14:21" ht="22.5" x14ac:dyDescent="0.2">
      <c r="N65" s="206" t="s">
        <v>137</v>
      </c>
      <c r="O65" s="181" t="s">
        <v>311</v>
      </c>
      <c r="P65" s="181" t="s">
        <v>313</v>
      </c>
      <c r="Q65" s="181" t="s">
        <v>314</v>
      </c>
      <c r="R65" s="181" t="s">
        <v>301</v>
      </c>
      <c r="S65" s="182">
        <v>21600</v>
      </c>
      <c r="T65" s="182">
        <v>18000</v>
      </c>
      <c r="U65" s="207">
        <v>18000</v>
      </c>
    </row>
    <row r="66" spans="14:21" ht="22.5" x14ac:dyDescent="0.2">
      <c r="N66" s="206" t="s">
        <v>138</v>
      </c>
      <c r="O66" s="181" t="s">
        <v>311</v>
      </c>
      <c r="P66" s="181" t="s">
        <v>313</v>
      </c>
      <c r="Q66" s="181" t="s">
        <v>314</v>
      </c>
      <c r="R66" s="181" t="s">
        <v>188</v>
      </c>
      <c r="S66" s="182">
        <v>21600</v>
      </c>
      <c r="T66" s="182">
        <v>18000</v>
      </c>
      <c r="U66" s="207">
        <v>18000</v>
      </c>
    </row>
    <row r="67" spans="14:21" ht="22.5" x14ac:dyDescent="0.2">
      <c r="N67" s="206" t="s">
        <v>151</v>
      </c>
      <c r="O67" s="181" t="s">
        <v>311</v>
      </c>
      <c r="P67" s="181" t="s">
        <v>315</v>
      </c>
      <c r="Q67" s="181"/>
      <c r="R67" s="181"/>
      <c r="S67" s="182">
        <v>453926.64</v>
      </c>
      <c r="T67" s="182">
        <v>292074.8</v>
      </c>
      <c r="U67" s="207">
        <v>292074.8</v>
      </c>
    </row>
    <row r="68" spans="14:21" ht="45" x14ac:dyDescent="0.2">
      <c r="N68" s="206" t="s">
        <v>201</v>
      </c>
      <c r="O68" s="181" t="s">
        <v>311</v>
      </c>
      <c r="P68" s="181" t="s">
        <v>315</v>
      </c>
      <c r="Q68" s="181" t="s">
        <v>316</v>
      </c>
      <c r="R68" s="181"/>
      <c r="S68" s="182">
        <v>174282</v>
      </c>
      <c r="T68" s="182">
        <v>0</v>
      </c>
      <c r="U68" s="207">
        <v>0</v>
      </c>
    </row>
    <row r="69" spans="14:21" ht="45" x14ac:dyDescent="0.2">
      <c r="N69" s="206" t="s">
        <v>202</v>
      </c>
      <c r="O69" s="181" t="s">
        <v>311</v>
      </c>
      <c r="P69" s="181" t="s">
        <v>315</v>
      </c>
      <c r="Q69" s="181" t="s">
        <v>317</v>
      </c>
      <c r="R69" s="181"/>
      <c r="S69" s="182">
        <v>174282</v>
      </c>
      <c r="T69" s="182">
        <v>0</v>
      </c>
      <c r="U69" s="207">
        <v>0</v>
      </c>
    </row>
    <row r="70" spans="14:21" ht="22.5" x14ac:dyDescent="0.2">
      <c r="N70" s="206" t="s">
        <v>137</v>
      </c>
      <c r="O70" s="181" t="s">
        <v>311</v>
      </c>
      <c r="P70" s="181" t="s">
        <v>315</v>
      </c>
      <c r="Q70" s="181" t="s">
        <v>317</v>
      </c>
      <c r="R70" s="181" t="s">
        <v>301</v>
      </c>
      <c r="S70" s="182">
        <v>174282</v>
      </c>
      <c r="T70" s="182">
        <v>0</v>
      </c>
      <c r="U70" s="207">
        <v>0</v>
      </c>
    </row>
    <row r="71" spans="14:21" ht="22.5" x14ac:dyDescent="0.2">
      <c r="N71" s="206" t="s">
        <v>138</v>
      </c>
      <c r="O71" s="181" t="s">
        <v>311</v>
      </c>
      <c r="P71" s="181" t="s">
        <v>315</v>
      </c>
      <c r="Q71" s="181" t="s">
        <v>317</v>
      </c>
      <c r="R71" s="181" t="s">
        <v>188</v>
      </c>
      <c r="S71" s="182">
        <v>174282</v>
      </c>
      <c r="T71" s="182">
        <v>0</v>
      </c>
      <c r="U71" s="207">
        <v>0</v>
      </c>
    </row>
    <row r="72" spans="14:21" x14ac:dyDescent="0.2">
      <c r="N72" s="206" t="s">
        <v>132</v>
      </c>
      <c r="O72" s="181" t="s">
        <v>311</v>
      </c>
      <c r="P72" s="181" t="s">
        <v>315</v>
      </c>
      <c r="Q72" s="181" t="s">
        <v>296</v>
      </c>
      <c r="R72" s="181"/>
      <c r="S72" s="182">
        <v>279644.64</v>
      </c>
      <c r="T72" s="182">
        <v>292074.8</v>
      </c>
      <c r="U72" s="207">
        <v>292074.8</v>
      </c>
    </row>
    <row r="73" spans="14:21" x14ac:dyDescent="0.2">
      <c r="N73" s="206" t="s">
        <v>152</v>
      </c>
      <c r="O73" s="181" t="s">
        <v>311</v>
      </c>
      <c r="P73" s="181" t="s">
        <v>315</v>
      </c>
      <c r="Q73" s="181" t="s">
        <v>320</v>
      </c>
      <c r="R73" s="181"/>
      <c r="S73" s="182">
        <v>1774.8</v>
      </c>
      <c r="T73" s="182">
        <v>1774.8</v>
      </c>
      <c r="U73" s="207">
        <v>1774.8</v>
      </c>
    </row>
    <row r="74" spans="14:21" ht="22.5" x14ac:dyDescent="0.2">
      <c r="N74" s="206" t="s">
        <v>137</v>
      </c>
      <c r="O74" s="181" t="s">
        <v>311</v>
      </c>
      <c r="P74" s="181" t="s">
        <v>315</v>
      </c>
      <c r="Q74" s="181" t="s">
        <v>320</v>
      </c>
      <c r="R74" s="181" t="s">
        <v>301</v>
      </c>
      <c r="S74" s="182">
        <v>1774.8</v>
      </c>
      <c r="T74" s="182">
        <v>1774.8</v>
      </c>
      <c r="U74" s="207">
        <v>1774.8</v>
      </c>
    </row>
    <row r="75" spans="14:21" ht="22.5" x14ac:dyDescent="0.2">
      <c r="N75" s="206" t="s">
        <v>138</v>
      </c>
      <c r="O75" s="181" t="s">
        <v>311</v>
      </c>
      <c r="P75" s="181" t="s">
        <v>315</v>
      </c>
      <c r="Q75" s="181" t="s">
        <v>320</v>
      </c>
      <c r="R75" s="181" t="s">
        <v>188</v>
      </c>
      <c r="S75" s="182">
        <v>1774.8</v>
      </c>
      <c r="T75" s="182">
        <v>1774.8</v>
      </c>
      <c r="U75" s="207">
        <v>1774.8</v>
      </c>
    </row>
    <row r="76" spans="14:21" ht="22.5" x14ac:dyDescent="0.2">
      <c r="N76" s="206" t="s">
        <v>153</v>
      </c>
      <c r="O76" s="181" t="s">
        <v>311</v>
      </c>
      <c r="P76" s="181" t="s">
        <v>315</v>
      </c>
      <c r="Q76" s="181" t="s">
        <v>321</v>
      </c>
      <c r="R76" s="181"/>
      <c r="S76" s="182">
        <v>277869.84000000003</v>
      </c>
      <c r="T76" s="182">
        <v>290300</v>
      </c>
      <c r="U76" s="207">
        <v>290300</v>
      </c>
    </row>
    <row r="77" spans="14:21" ht="22.5" x14ac:dyDescent="0.2">
      <c r="N77" s="206" t="s">
        <v>137</v>
      </c>
      <c r="O77" s="181" t="s">
        <v>311</v>
      </c>
      <c r="P77" s="181" t="s">
        <v>315</v>
      </c>
      <c r="Q77" s="181" t="s">
        <v>321</v>
      </c>
      <c r="R77" s="181" t="s">
        <v>301</v>
      </c>
      <c r="S77" s="182">
        <v>277869.84000000003</v>
      </c>
      <c r="T77" s="182">
        <v>290300</v>
      </c>
      <c r="U77" s="207">
        <v>290300</v>
      </c>
    </row>
    <row r="78" spans="14:21" ht="22.5" x14ac:dyDescent="0.2">
      <c r="N78" s="206" t="s">
        <v>138</v>
      </c>
      <c r="O78" s="181" t="s">
        <v>311</v>
      </c>
      <c r="P78" s="181" t="s">
        <v>315</v>
      </c>
      <c r="Q78" s="181" t="s">
        <v>321</v>
      </c>
      <c r="R78" s="181" t="s">
        <v>188</v>
      </c>
      <c r="S78" s="182">
        <v>277869.84000000003</v>
      </c>
      <c r="T78" s="182">
        <v>290300</v>
      </c>
      <c r="U78" s="207">
        <v>290300</v>
      </c>
    </row>
    <row r="79" spans="14:21" ht="22.5" x14ac:dyDescent="0.2">
      <c r="N79" s="206" t="s">
        <v>154</v>
      </c>
      <c r="O79" s="181" t="s">
        <v>311</v>
      </c>
      <c r="P79" s="181" t="s">
        <v>322</v>
      </c>
      <c r="Q79" s="181"/>
      <c r="R79" s="181"/>
      <c r="S79" s="182">
        <v>5300</v>
      </c>
      <c r="T79" s="182">
        <v>3300</v>
      </c>
      <c r="U79" s="207">
        <v>3300</v>
      </c>
    </row>
    <row r="80" spans="14:21" ht="45" x14ac:dyDescent="0.2">
      <c r="N80" s="206" t="s">
        <v>203</v>
      </c>
      <c r="O80" s="181" t="s">
        <v>311</v>
      </c>
      <c r="P80" s="181" t="s">
        <v>322</v>
      </c>
      <c r="Q80" s="181" t="s">
        <v>323</v>
      </c>
      <c r="R80" s="181"/>
      <c r="S80" s="182">
        <v>1000</v>
      </c>
      <c r="T80" s="182">
        <v>0</v>
      </c>
      <c r="U80" s="207">
        <v>0</v>
      </c>
    </row>
    <row r="81" spans="14:21" ht="45" x14ac:dyDescent="0.2">
      <c r="N81" s="206" t="s">
        <v>204</v>
      </c>
      <c r="O81" s="181" t="s">
        <v>311</v>
      </c>
      <c r="P81" s="181" t="s">
        <v>322</v>
      </c>
      <c r="Q81" s="181" t="s">
        <v>324</v>
      </c>
      <c r="R81" s="181"/>
      <c r="S81" s="182">
        <v>1000</v>
      </c>
      <c r="T81" s="182">
        <v>0</v>
      </c>
      <c r="U81" s="207">
        <v>0</v>
      </c>
    </row>
    <row r="82" spans="14:21" ht="22.5" x14ac:dyDescent="0.2">
      <c r="N82" s="206" t="s">
        <v>137</v>
      </c>
      <c r="O82" s="181" t="s">
        <v>311</v>
      </c>
      <c r="P82" s="181" t="s">
        <v>322</v>
      </c>
      <c r="Q82" s="181" t="s">
        <v>324</v>
      </c>
      <c r="R82" s="181" t="s">
        <v>301</v>
      </c>
      <c r="S82" s="182">
        <v>1000</v>
      </c>
      <c r="T82" s="182">
        <v>0</v>
      </c>
      <c r="U82" s="207">
        <v>0</v>
      </c>
    </row>
    <row r="83" spans="14:21" ht="22.5" x14ac:dyDescent="0.2">
      <c r="N83" s="206" t="s">
        <v>138</v>
      </c>
      <c r="O83" s="181" t="s">
        <v>311</v>
      </c>
      <c r="P83" s="181" t="s">
        <v>322</v>
      </c>
      <c r="Q83" s="181" t="s">
        <v>324</v>
      </c>
      <c r="R83" s="181" t="s">
        <v>188</v>
      </c>
      <c r="S83" s="182">
        <v>1000</v>
      </c>
      <c r="T83" s="182">
        <v>0</v>
      </c>
      <c r="U83" s="207">
        <v>0</v>
      </c>
    </row>
    <row r="84" spans="14:21" ht="56.25" x14ac:dyDescent="0.2">
      <c r="N84" s="206" t="s">
        <v>325</v>
      </c>
      <c r="O84" s="181" t="s">
        <v>311</v>
      </c>
      <c r="P84" s="181" t="s">
        <v>322</v>
      </c>
      <c r="Q84" s="181" t="s">
        <v>326</v>
      </c>
      <c r="R84" s="181"/>
      <c r="S84" s="182">
        <v>1000</v>
      </c>
      <c r="T84" s="182">
        <v>0</v>
      </c>
      <c r="U84" s="207">
        <v>0</v>
      </c>
    </row>
    <row r="85" spans="14:21" ht="56.25" x14ac:dyDescent="0.2">
      <c r="N85" s="206" t="s">
        <v>205</v>
      </c>
      <c r="O85" s="181" t="s">
        <v>311</v>
      </c>
      <c r="P85" s="181" t="s">
        <v>322</v>
      </c>
      <c r="Q85" s="181" t="s">
        <v>327</v>
      </c>
      <c r="R85" s="181"/>
      <c r="S85" s="182">
        <v>1000</v>
      </c>
      <c r="T85" s="182">
        <v>0</v>
      </c>
      <c r="U85" s="207">
        <v>0</v>
      </c>
    </row>
    <row r="86" spans="14:21" ht="22.5" x14ac:dyDescent="0.2">
      <c r="N86" s="206" t="s">
        <v>137</v>
      </c>
      <c r="O86" s="181" t="s">
        <v>311</v>
      </c>
      <c r="P86" s="181" t="s">
        <v>322</v>
      </c>
      <c r="Q86" s="181" t="s">
        <v>327</v>
      </c>
      <c r="R86" s="181" t="s">
        <v>301</v>
      </c>
      <c r="S86" s="182">
        <v>1000</v>
      </c>
      <c r="T86" s="182">
        <v>0</v>
      </c>
      <c r="U86" s="207">
        <v>0</v>
      </c>
    </row>
    <row r="87" spans="14:21" ht="22.5" x14ac:dyDescent="0.2">
      <c r="N87" s="206" t="s">
        <v>138</v>
      </c>
      <c r="O87" s="181" t="s">
        <v>311</v>
      </c>
      <c r="P87" s="181" t="s">
        <v>322</v>
      </c>
      <c r="Q87" s="181" t="s">
        <v>327</v>
      </c>
      <c r="R87" s="181" t="s">
        <v>188</v>
      </c>
      <c r="S87" s="182">
        <v>1000</v>
      </c>
      <c r="T87" s="182">
        <v>0</v>
      </c>
      <c r="U87" s="207">
        <v>0</v>
      </c>
    </row>
    <row r="88" spans="14:21" x14ac:dyDescent="0.2">
      <c r="N88" s="206" t="s">
        <v>132</v>
      </c>
      <c r="O88" s="181" t="s">
        <v>311</v>
      </c>
      <c r="P88" s="181" t="s">
        <v>322</v>
      </c>
      <c r="Q88" s="181" t="s">
        <v>296</v>
      </c>
      <c r="R88" s="181"/>
      <c r="S88" s="182">
        <v>3300</v>
      </c>
      <c r="T88" s="182">
        <v>3300</v>
      </c>
      <c r="U88" s="207">
        <v>3300</v>
      </c>
    </row>
    <row r="89" spans="14:21" x14ac:dyDescent="0.2">
      <c r="N89" s="206" t="s">
        <v>155</v>
      </c>
      <c r="O89" s="181" t="s">
        <v>311</v>
      </c>
      <c r="P89" s="181" t="s">
        <v>322</v>
      </c>
      <c r="Q89" s="181" t="s">
        <v>328</v>
      </c>
      <c r="R89" s="181"/>
      <c r="S89" s="182">
        <v>3300</v>
      </c>
      <c r="T89" s="182">
        <v>3300</v>
      </c>
      <c r="U89" s="207">
        <v>3300</v>
      </c>
    </row>
    <row r="90" spans="14:21" ht="22.5" x14ac:dyDescent="0.2">
      <c r="N90" s="206" t="s">
        <v>137</v>
      </c>
      <c r="O90" s="181" t="s">
        <v>311</v>
      </c>
      <c r="P90" s="181" t="s">
        <v>322</v>
      </c>
      <c r="Q90" s="181" t="s">
        <v>328</v>
      </c>
      <c r="R90" s="181" t="s">
        <v>301</v>
      </c>
      <c r="S90" s="182">
        <v>3300</v>
      </c>
      <c r="T90" s="182">
        <v>3300</v>
      </c>
      <c r="U90" s="207">
        <v>3300</v>
      </c>
    </row>
    <row r="91" spans="14:21" ht="22.5" x14ac:dyDescent="0.2">
      <c r="N91" s="206" t="s">
        <v>138</v>
      </c>
      <c r="O91" s="181" t="s">
        <v>311</v>
      </c>
      <c r="P91" s="181" t="s">
        <v>322</v>
      </c>
      <c r="Q91" s="181" t="s">
        <v>328</v>
      </c>
      <c r="R91" s="181" t="s">
        <v>188</v>
      </c>
      <c r="S91" s="182">
        <v>3300</v>
      </c>
      <c r="T91" s="182">
        <v>3300</v>
      </c>
      <c r="U91" s="207">
        <v>3300</v>
      </c>
    </row>
    <row r="92" spans="14:21" x14ac:dyDescent="0.2">
      <c r="N92" s="206" t="s">
        <v>156</v>
      </c>
      <c r="O92" s="181" t="s">
        <v>299</v>
      </c>
      <c r="P92" s="181"/>
      <c r="Q92" s="181"/>
      <c r="R92" s="181"/>
      <c r="S92" s="182">
        <v>10517166.720000001</v>
      </c>
      <c r="T92" s="182">
        <v>1745000</v>
      </c>
      <c r="U92" s="207">
        <v>2406000</v>
      </c>
    </row>
    <row r="93" spans="14:21" x14ac:dyDescent="0.2">
      <c r="N93" s="206" t="s">
        <v>157</v>
      </c>
      <c r="O93" s="181" t="s">
        <v>299</v>
      </c>
      <c r="P93" s="181" t="s">
        <v>313</v>
      </c>
      <c r="Q93" s="181"/>
      <c r="R93" s="181"/>
      <c r="S93" s="182">
        <v>10514166.720000001</v>
      </c>
      <c r="T93" s="182">
        <v>1742000</v>
      </c>
      <c r="U93" s="207">
        <v>2404000</v>
      </c>
    </row>
    <row r="94" spans="14:21" x14ac:dyDescent="0.2">
      <c r="N94" s="206" t="s">
        <v>132</v>
      </c>
      <c r="O94" s="181" t="s">
        <v>299</v>
      </c>
      <c r="P94" s="181" t="s">
        <v>313</v>
      </c>
      <c r="Q94" s="181" t="s">
        <v>296</v>
      </c>
      <c r="R94" s="181"/>
      <c r="S94" s="182">
        <v>10514166.720000001</v>
      </c>
      <c r="T94" s="182">
        <v>1742000</v>
      </c>
      <c r="U94" s="207">
        <v>2404000</v>
      </c>
    </row>
    <row r="95" spans="14:21" ht="22.5" x14ac:dyDescent="0.2">
      <c r="N95" s="206" t="s">
        <v>329</v>
      </c>
      <c r="O95" s="181" t="s">
        <v>299</v>
      </c>
      <c r="P95" s="181" t="s">
        <v>313</v>
      </c>
      <c r="Q95" s="181" t="s">
        <v>330</v>
      </c>
      <c r="R95" s="181"/>
      <c r="S95" s="182">
        <v>2150826.42</v>
      </c>
      <c r="T95" s="182">
        <v>1742000</v>
      </c>
      <c r="U95" s="207">
        <v>2404000</v>
      </c>
    </row>
    <row r="96" spans="14:21" x14ac:dyDescent="0.2">
      <c r="N96" s="206" t="s">
        <v>141</v>
      </c>
      <c r="O96" s="181" t="s">
        <v>299</v>
      </c>
      <c r="P96" s="181" t="s">
        <v>313</v>
      </c>
      <c r="Q96" s="181" t="s">
        <v>330</v>
      </c>
      <c r="R96" s="181" t="s">
        <v>304</v>
      </c>
      <c r="S96" s="182">
        <v>2150826.42</v>
      </c>
      <c r="T96" s="182">
        <v>1742000</v>
      </c>
      <c r="U96" s="207">
        <v>2404000</v>
      </c>
    </row>
    <row r="97" spans="14:21" x14ac:dyDescent="0.2">
      <c r="N97" s="206" t="s">
        <v>142</v>
      </c>
      <c r="O97" s="181" t="s">
        <v>299</v>
      </c>
      <c r="P97" s="181" t="s">
        <v>313</v>
      </c>
      <c r="Q97" s="181" t="s">
        <v>330</v>
      </c>
      <c r="R97" s="181" t="s">
        <v>191</v>
      </c>
      <c r="S97" s="182">
        <v>2150826.42</v>
      </c>
      <c r="T97" s="182">
        <v>1742000</v>
      </c>
      <c r="U97" s="207">
        <v>2404000</v>
      </c>
    </row>
    <row r="98" spans="14:21" ht="45" x14ac:dyDescent="0.2">
      <c r="N98" s="206" t="s">
        <v>422</v>
      </c>
      <c r="O98" s="181" t="s">
        <v>299</v>
      </c>
      <c r="P98" s="181" t="s">
        <v>313</v>
      </c>
      <c r="Q98" s="181" t="s">
        <v>423</v>
      </c>
      <c r="R98" s="181"/>
      <c r="S98" s="182">
        <v>8279706.9000000004</v>
      </c>
      <c r="T98" s="182">
        <v>0</v>
      </c>
      <c r="U98" s="207">
        <v>0</v>
      </c>
    </row>
    <row r="99" spans="14:21" ht="22.5" x14ac:dyDescent="0.2">
      <c r="N99" s="206" t="s">
        <v>137</v>
      </c>
      <c r="O99" s="181" t="s">
        <v>299</v>
      </c>
      <c r="P99" s="181" t="s">
        <v>313</v>
      </c>
      <c r="Q99" s="181" t="s">
        <v>423</v>
      </c>
      <c r="R99" s="181" t="s">
        <v>301</v>
      </c>
      <c r="S99" s="182">
        <v>8279706.9000000004</v>
      </c>
      <c r="T99" s="182">
        <v>0</v>
      </c>
      <c r="U99" s="207">
        <v>0</v>
      </c>
    </row>
    <row r="100" spans="14:21" ht="22.5" x14ac:dyDescent="0.2">
      <c r="N100" s="206" t="s">
        <v>138</v>
      </c>
      <c r="O100" s="181" t="s">
        <v>299</v>
      </c>
      <c r="P100" s="181" t="s">
        <v>313</v>
      </c>
      <c r="Q100" s="181" t="s">
        <v>423</v>
      </c>
      <c r="R100" s="181" t="s">
        <v>188</v>
      </c>
      <c r="S100" s="182">
        <v>8279706.9000000004</v>
      </c>
      <c r="T100" s="182">
        <v>0</v>
      </c>
      <c r="U100" s="207">
        <v>0</v>
      </c>
    </row>
    <row r="101" spans="14:21" ht="45" x14ac:dyDescent="0.2">
      <c r="N101" s="206" t="s">
        <v>424</v>
      </c>
      <c r="O101" s="181" t="s">
        <v>299</v>
      </c>
      <c r="P101" s="181" t="s">
        <v>313</v>
      </c>
      <c r="Q101" s="181" t="s">
        <v>425</v>
      </c>
      <c r="R101" s="181"/>
      <c r="S101" s="182">
        <v>83633.399999999994</v>
      </c>
      <c r="T101" s="182">
        <v>0</v>
      </c>
      <c r="U101" s="207">
        <v>0</v>
      </c>
    </row>
    <row r="102" spans="14:21" ht="22.5" x14ac:dyDescent="0.2">
      <c r="N102" s="206" t="s">
        <v>137</v>
      </c>
      <c r="O102" s="181" t="s">
        <v>299</v>
      </c>
      <c r="P102" s="181" t="s">
        <v>313</v>
      </c>
      <c r="Q102" s="181" t="s">
        <v>425</v>
      </c>
      <c r="R102" s="181" t="s">
        <v>301</v>
      </c>
      <c r="S102" s="182">
        <v>83633.399999999994</v>
      </c>
      <c r="T102" s="182">
        <v>0</v>
      </c>
      <c r="U102" s="207">
        <v>0</v>
      </c>
    </row>
    <row r="103" spans="14:21" ht="22.5" x14ac:dyDescent="0.2">
      <c r="N103" s="206" t="s">
        <v>138</v>
      </c>
      <c r="O103" s="181" t="s">
        <v>299</v>
      </c>
      <c r="P103" s="181" t="s">
        <v>313</v>
      </c>
      <c r="Q103" s="181" t="s">
        <v>425</v>
      </c>
      <c r="R103" s="181" t="s">
        <v>188</v>
      </c>
      <c r="S103" s="182">
        <v>83633.399999999994</v>
      </c>
      <c r="T103" s="182">
        <v>0</v>
      </c>
      <c r="U103" s="207">
        <v>0</v>
      </c>
    </row>
    <row r="104" spans="14:21" x14ac:dyDescent="0.2">
      <c r="N104" s="206" t="s">
        <v>158</v>
      </c>
      <c r="O104" s="181" t="s">
        <v>299</v>
      </c>
      <c r="P104" s="181" t="s">
        <v>331</v>
      </c>
      <c r="Q104" s="181"/>
      <c r="R104" s="181"/>
      <c r="S104" s="182">
        <v>3000</v>
      </c>
      <c r="T104" s="182">
        <v>3000</v>
      </c>
      <c r="U104" s="207">
        <v>2000</v>
      </c>
    </row>
    <row r="105" spans="14:21" ht="45" x14ac:dyDescent="0.2">
      <c r="N105" s="206" t="s">
        <v>215</v>
      </c>
      <c r="O105" s="181" t="s">
        <v>299</v>
      </c>
      <c r="P105" s="181" t="s">
        <v>331</v>
      </c>
      <c r="Q105" s="181" t="s">
        <v>332</v>
      </c>
      <c r="R105" s="181"/>
      <c r="S105" s="182">
        <v>1000</v>
      </c>
      <c r="T105" s="182">
        <v>1000</v>
      </c>
      <c r="U105" s="207">
        <v>0</v>
      </c>
    </row>
    <row r="106" spans="14:21" ht="45" x14ac:dyDescent="0.2">
      <c r="N106" s="206" t="s">
        <v>221</v>
      </c>
      <c r="O106" s="181" t="s">
        <v>299</v>
      </c>
      <c r="P106" s="181" t="s">
        <v>331</v>
      </c>
      <c r="Q106" s="181" t="s">
        <v>333</v>
      </c>
      <c r="R106" s="181"/>
      <c r="S106" s="182">
        <v>1000</v>
      </c>
      <c r="T106" s="182">
        <v>1000</v>
      </c>
      <c r="U106" s="207">
        <v>0</v>
      </c>
    </row>
    <row r="107" spans="14:21" ht="22.5" x14ac:dyDescent="0.2">
      <c r="N107" s="206" t="s">
        <v>137</v>
      </c>
      <c r="O107" s="181" t="s">
        <v>299</v>
      </c>
      <c r="P107" s="181" t="s">
        <v>331</v>
      </c>
      <c r="Q107" s="181" t="s">
        <v>333</v>
      </c>
      <c r="R107" s="181" t="s">
        <v>301</v>
      </c>
      <c r="S107" s="182">
        <v>1000</v>
      </c>
      <c r="T107" s="182">
        <v>1000</v>
      </c>
      <c r="U107" s="207">
        <v>0</v>
      </c>
    </row>
    <row r="108" spans="14:21" ht="22.5" x14ac:dyDescent="0.2">
      <c r="N108" s="206" t="s">
        <v>138</v>
      </c>
      <c r="O108" s="181" t="s">
        <v>299</v>
      </c>
      <c r="P108" s="181" t="s">
        <v>331</v>
      </c>
      <c r="Q108" s="181" t="s">
        <v>333</v>
      </c>
      <c r="R108" s="181" t="s">
        <v>188</v>
      </c>
      <c r="S108" s="182">
        <v>1000</v>
      </c>
      <c r="T108" s="182">
        <v>1000</v>
      </c>
      <c r="U108" s="207">
        <v>0</v>
      </c>
    </row>
    <row r="109" spans="14:21" ht="45" x14ac:dyDescent="0.2">
      <c r="N109" s="206" t="s">
        <v>216</v>
      </c>
      <c r="O109" s="181" t="s">
        <v>299</v>
      </c>
      <c r="P109" s="181" t="s">
        <v>331</v>
      </c>
      <c r="Q109" s="181" t="s">
        <v>334</v>
      </c>
      <c r="R109" s="181"/>
      <c r="S109" s="182">
        <v>2000</v>
      </c>
      <c r="T109" s="182">
        <v>2000</v>
      </c>
      <c r="U109" s="207">
        <v>2000</v>
      </c>
    </row>
    <row r="110" spans="14:21" ht="45" x14ac:dyDescent="0.2">
      <c r="N110" s="206" t="s">
        <v>222</v>
      </c>
      <c r="O110" s="181" t="s">
        <v>299</v>
      </c>
      <c r="P110" s="181" t="s">
        <v>331</v>
      </c>
      <c r="Q110" s="181" t="s">
        <v>335</v>
      </c>
      <c r="R110" s="181"/>
      <c r="S110" s="182">
        <v>2000</v>
      </c>
      <c r="T110" s="182">
        <v>2000</v>
      </c>
      <c r="U110" s="207">
        <v>2000</v>
      </c>
    </row>
    <row r="111" spans="14:21" ht="22.5" x14ac:dyDescent="0.2">
      <c r="N111" s="206" t="s">
        <v>137</v>
      </c>
      <c r="O111" s="181" t="s">
        <v>299</v>
      </c>
      <c r="P111" s="181" t="s">
        <v>331</v>
      </c>
      <c r="Q111" s="181" t="s">
        <v>335</v>
      </c>
      <c r="R111" s="181" t="s">
        <v>301</v>
      </c>
      <c r="S111" s="182">
        <v>2000</v>
      </c>
      <c r="T111" s="182">
        <v>2000</v>
      </c>
      <c r="U111" s="207">
        <v>2000</v>
      </c>
    </row>
    <row r="112" spans="14:21" ht="22.5" x14ac:dyDescent="0.2">
      <c r="N112" s="206" t="s">
        <v>138</v>
      </c>
      <c r="O112" s="181" t="s">
        <v>299</v>
      </c>
      <c r="P112" s="181" t="s">
        <v>331</v>
      </c>
      <c r="Q112" s="181" t="s">
        <v>335</v>
      </c>
      <c r="R112" s="181" t="s">
        <v>188</v>
      </c>
      <c r="S112" s="182">
        <v>2000</v>
      </c>
      <c r="T112" s="182">
        <v>2000</v>
      </c>
      <c r="U112" s="207">
        <v>2000</v>
      </c>
    </row>
    <row r="113" spans="14:21" x14ac:dyDescent="0.2">
      <c r="N113" s="206" t="s">
        <v>159</v>
      </c>
      <c r="O113" s="181" t="s">
        <v>336</v>
      </c>
      <c r="P113" s="181"/>
      <c r="Q113" s="181"/>
      <c r="R113" s="181"/>
      <c r="S113" s="182">
        <v>2703199.05</v>
      </c>
      <c r="T113" s="182">
        <v>1141710.53</v>
      </c>
      <c r="U113" s="207">
        <v>1136802.48</v>
      </c>
    </row>
    <row r="114" spans="14:21" x14ac:dyDescent="0.2">
      <c r="N114" s="206" t="s">
        <v>160</v>
      </c>
      <c r="O114" s="181" t="s">
        <v>336</v>
      </c>
      <c r="P114" s="181" t="s">
        <v>311</v>
      </c>
      <c r="Q114" s="181"/>
      <c r="R114" s="181"/>
      <c r="S114" s="182">
        <v>2703199.05</v>
      </c>
      <c r="T114" s="182">
        <v>1141710.53</v>
      </c>
      <c r="U114" s="207">
        <v>1136802.48</v>
      </c>
    </row>
    <row r="115" spans="14:21" ht="33.75" x14ac:dyDescent="0.2">
      <c r="N115" s="206" t="s">
        <v>206</v>
      </c>
      <c r="O115" s="181" t="s">
        <v>336</v>
      </c>
      <c r="P115" s="181" t="s">
        <v>311</v>
      </c>
      <c r="Q115" s="181" t="s">
        <v>318</v>
      </c>
      <c r="R115" s="181"/>
      <c r="S115" s="182">
        <v>1000</v>
      </c>
      <c r="T115" s="182">
        <v>0</v>
      </c>
      <c r="U115" s="207">
        <v>0</v>
      </c>
    </row>
    <row r="116" spans="14:21" ht="33.75" x14ac:dyDescent="0.2">
      <c r="N116" s="206" t="s">
        <v>207</v>
      </c>
      <c r="O116" s="181" t="s">
        <v>336</v>
      </c>
      <c r="P116" s="181" t="s">
        <v>311</v>
      </c>
      <c r="Q116" s="181" t="s">
        <v>319</v>
      </c>
      <c r="R116" s="181"/>
      <c r="S116" s="182">
        <v>1000</v>
      </c>
      <c r="T116" s="182">
        <v>0</v>
      </c>
      <c r="U116" s="207">
        <v>0</v>
      </c>
    </row>
    <row r="117" spans="14:21" ht="22.5" x14ac:dyDescent="0.2">
      <c r="N117" s="206" t="s">
        <v>137</v>
      </c>
      <c r="O117" s="181" t="s">
        <v>336</v>
      </c>
      <c r="P117" s="181" t="s">
        <v>311</v>
      </c>
      <c r="Q117" s="181" t="s">
        <v>319</v>
      </c>
      <c r="R117" s="181" t="s">
        <v>301</v>
      </c>
      <c r="S117" s="182">
        <v>1000</v>
      </c>
      <c r="T117" s="182">
        <v>0</v>
      </c>
      <c r="U117" s="207">
        <v>0</v>
      </c>
    </row>
    <row r="118" spans="14:21" ht="22.5" x14ac:dyDescent="0.2">
      <c r="N118" s="206" t="s">
        <v>138</v>
      </c>
      <c r="O118" s="181" t="s">
        <v>336</v>
      </c>
      <c r="P118" s="181" t="s">
        <v>311</v>
      </c>
      <c r="Q118" s="181" t="s">
        <v>319</v>
      </c>
      <c r="R118" s="181" t="s">
        <v>188</v>
      </c>
      <c r="S118" s="182">
        <v>1000</v>
      </c>
      <c r="T118" s="182">
        <v>0</v>
      </c>
      <c r="U118" s="207">
        <v>0</v>
      </c>
    </row>
    <row r="119" spans="14:21" ht="33.75" x14ac:dyDescent="0.2">
      <c r="N119" s="206" t="s">
        <v>217</v>
      </c>
      <c r="O119" s="181" t="s">
        <v>336</v>
      </c>
      <c r="P119" s="181" t="s">
        <v>311</v>
      </c>
      <c r="Q119" s="181" t="s">
        <v>337</v>
      </c>
      <c r="R119" s="181"/>
      <c r="S119" s="182">
        <v>2184081.7200000002</v>
      </c>
      <c r="T119" s="182">
        <v>1141710.53</v>
      </c>
      <c r="U119" s="207">
        <v>1136802.48</v>
      </c>
    </row>
    <row r="120" spans="14:21" x14ac:dyDescent="0.2">
      <c r="N120" s="206" t="s">
        <v>161</v>
      </c>
      <c r="O120" s="181" t="s">
        <v>336</v>
      </c>
      <c r="P120" s="181" t="s">
        <v>311</v>
      </c>
      <c r="Q120" s="181" t="s">
        <v>338</v>
      </c>
      <c r="R120" s="181"/>
      <c r="S120" s="182">
        <v>463906.6</v>
      </c>
      <c r="T120" s="182">
        <v>463906.6</v>
      </c>
      <c r="U120" s="207">
        <v>463906.6</v>
      </c>
    </row>
    <row r="121" spans="14:21" ht="22.5" x14ac:dyDescent="0.2">
      <c r="N121" s="206" t="s">
        <v>137</v>
      </c>
      <c r="O121" s="181" t="s">
        <v>336</v>
      </c>
      <c r="P121" s="181" t="s">
        <v>311</v>
      </c>
      <c r="Q121" s="181" t="s">
        <v>338</v>
      </c>
      <c r="R121" s="181" t="s">
        <v>301</v>
      </c>
      <c r="S121" s="182">
        <v>463906.6</v>
      </c>
      <c r="T121" s="182">
        <v>463906.6</v>
      </c>
      <c r="U121" s="207">
        <v>463906.6</v>
      </c>
    </row>
    <row r="122" spans="14:21" ht="22.5" x14ac:dyDescent="0.2">
      <c r="N122" s="206" t="s">
        <v>138</v>
      </c>
      <c r="O122" s="181" t="s">
        <v>336</v>
      </c>
      <c r="P122" s="181" t="s">
        <v>311</v>
      </c>
      <c r="Q122" s="181" t="s">
        <v>338</v>
      </c>
      <c r="R122" s="181" t="s">
        <v>188</v>
      </c>
      <c r="S122" s="182">
        <v>463906.6</v>
      </c>
      <c r="T122" s="182">
        <v>463906.6</v>
      </c>
      <c r="U122" s="207">
        <v>463906.6</v>
      </c>
    </row>
    <row r="123" spans="14:21" x14ac:dyDescent="0.2">
      <c r="N123" s="206" t="s">
        <v>162</v>
      </c>
      <c r="O123" s="181" t="s">
        <v>336</v>
      </c>
      <c r="P123" s="181" t="s">
        <v>311</v>
      </c>
      <c r="Q123" s="181" t="s">
        <v>339</v>
      </c>
      <c r="R123" s="181"/>
      <c r="S123" s="182">
        <v>92000</v>
      </c>
      <c r="T123" s="182">
        <v>110396.88</v>
      </c>
      <c r="U123" s="207">
        <v>110396.88</v>
      </c>
    </row>
    <row r="124" spans="14:21" ht="22.5" x14ac:dyDescent="0.2">
      <c r="N124" s="206" t="s">
        <v>137</v>
      </c>
      <c r="O124" s="181" t="s">
        <v>336</v>
      </c>
      <c r="P124" s="181" t="s">
        <v>311</v>
      </c>
      <c r="Q124" s="181" t="s">
        <v>339</v>
      </c>
      <c r="R124" s="181" t="s">
        <v>301</v>
      </c>
      <c r="S124" s="182">
        <v>92000</v>
      </c>
      <c r="T124" s="182">
        <v>110396.88</v>
      </c>
      <c r="U124" s="207">
        <v>110396.88</v>
      </c>
    </row>
    <row r="125" spans="14:21" ht="22.5" x14ac:dyDescent="0.2">
      <c r="N125" s="206" t="s">
        <v>138</v>
      </c>
      <c r="O125" s="181" t="s">
        <v>336</v>
      </c>
      <c r="P125" s="181" t="s">
        <v>311</v>
      </c>
      <c r="Q125" s="181" t="s">
        <v>339</v>
      </c>
      <c r="R125" s="181" t="s">
        <v>188</v>
      </c>
      <c r="S125" s="182">
        <v>92000</v>
      </c>
      <c r="T125" s="182">
        <v>110396.88</v>
      </c>
      <c r="U125" s="207">
        <v>110396.88</v>
      </c>
    </row>
    <row r="126" spans="14:21" x14ac:dyDescent="0.2">
      <c r="N126" s="206" t="s">
        <v>163</v>
      </c>
      <c r="O126" s="181" t="s">
        <v>336</v>
      </c>
      <c r="P126" s="181" t="s">
        <v>311</v>
      </c>
      <c r="Q126" s="181" t="s">
        <v>340</v>
      </c>
      <c r="R126" s="181"/>
      <c r="S126" s="182">
        <v>60708.75</v>
      </c>
      <c r="T126" s="182">
        <v>60870.13</v>
      </c>
      <c r="U126" s="207">
        <v>55962.080000000002</v>
      </c>
    </row>
    <row r="127" spans="14:21" ht="22.5" x14ac:dyDescent="0.2">
      <c r="N127" s="206" t="s">
        <v>137</v>
      </c>
      <c r="O127" s="181" t="s">
        <v>336</v>
      </c>
      <c r="P127" s="181" t="s">
        <v>311</v>
      </c>
      <c r="Q127" s="181" t="s">
        <v>340</v>
      </c>
      <c r="R127" s="181" t="s">
        <v>301</v>
      </c>
      <c r="S127" s="182">
        <v>60708.75</v>
      </c>
      <c r="T127" s="182">
        <v>60870.13</v>
      </c>
      <c r="U127" s="207">
        <v>55962.080000000002</v>
      </c>
    </row>
    <row r="128" spans="14:21" ht="22.5" x14ac:dyDescent="0.2">
      <c r="N128" s="206" t="s">
        <v>138</v>
      </c>
      <c r="O128" s="181" t="s">
        <v>336</v>
      </c>
      <c r="P128" s="181" t="s">
        <v>311</v>
      </c>
      <c r="Q128" s="181" t="s">
        <v>340</v>
      </c>
      <c r="R128" s="181" t="s">
        <v>188</v>
      </c>
      <c r="S128" s="182">
        <v>60708.75</v>
      </c>
      <c r="T128" s="182">
        <v>60870.13</v>
      </c>
      <c r="U128" s="207">
        <v>55962.080000000002</v>
      </c>
    </row>
    <row r="129" spans="14:21" x14ac:dyDescent="0.2">
      <c r="N129" s="206" t="s">
        <v>164</v>
      </c>
      <c r="O129" s="181" t="s">
        <v>336</v>
      </c>
      <c r="P129" s="181" t="s">
        <v>311</v>
      </c>
      <c r="Q129" s="181" t="s">
        <v>341</v>
      </c>
      <c r="R129" s="181"/>
      <c r="S129" s="182">
        <v>99195.4</v>
      </c>
      <c r="T129" s="182">
        <v>37452</v>
      </c>
      <c r="U129" s="207">
        <v>37452</v>
      </c>
    </row>
    <row r="130" spans="14:21" ht="22.5" x14ac:dyDescent="0.2">
      <c r="N130" s="206" t="s">
        <v>137</v>
      </c>
      <c r="O130" s="181" t="s">
        <v>336</v>
      </c>
      <c r="P130" s="181" t="s">
        <v>311</v>
      </c>
      <c r="Q130" s="181" t="s">
        <v>341</v>
      </c>
      <c r="R130" s="181" t="s">
        <v>301</v>
      </c>
      <c r="S130" s="182">
        <v>99195.4</v>
      </c>
      <c r="T130" s="182">
        <v>37452</v>
      </c>
      <c r="U130" s="207">
        <v>37452</v>
      </c>
    </row>
    <row r="131" spans="14:21" ht="22.5" x14ac:dyDescent="0.2">
      <c r="N131" s="206" t="s">
        <v>138</v>
      </c>
      <c r="O131" s="181" t="s">
        <v>336</v>
      </c>
      <c r="P131" s="181" t="s">
        <v>311</v>
      </c>
      <c r="Q131" s="181" t="s">
        <v>341</v>
      </c>
      <c r="R131" s="181" t="s">
        <v>188</v>
      </c>
      <c r="S131" s="182">
        <v>99195.4</v>
      </c>
      <c r="T131" s="182">
        <v>37452</v>
      </c>
      <c r="U131" s="207">
        <v>37452</v>
      </c>
    </row>
    <row r="132" spans="14:21" x14ac:dyDescent="0.2">
      <c r="N132" s="206" t="s">
        <v>165</v>
      </c>
      <c r="O132" s="181" t="s">
        <v>336</v>
      </c>
      <c r="P132" s="181" t="s">
        <v>311</v>
      </c>
      <c r="Q132" s="181" t="s">
        <v>342</v>
      </c>
      <c r="R132" s="181"/>
      <c r="S132" s="182">
        <v>336926.82</v>
      </c>
      <c r="T132" s="182">
        <v>469084.92</v>
      </c>
      <c r="U132" s="207">
        <v>469084.92</v>
      </c>
    </row>
    <row r="133" spans="14:21" ht="22.5" x14ac:dyDescent="0.2">
      <c r="N133" s="206" t="s">
        <v>137</v>
      </c>
      <c r="O133" s="181" t="s">
        <v>336</v>
      </c>
      <c r="P133" s="181" t="s">
        <v>311</v>
      </c>
      <c r="Q133" s="181" t="s">
        <v>342</v>
      </c>
      <c r="R133" s="181" t="s">
        <v>301</v>
      </c>
      <c r="S133" s="182">
        <v>336926.82</v>
      </c>
      <c r="T133" s="182">
        <v>469084.92</v>
      </c>
      <c r="U133" s="207">
        <v>469084.92</v>
      </c>
    </row>
    <row r="134" spans="14:21" ht="22.5" x14ac:dyDescent="0.2">
      <c r="N134" s="206" t="s">
        <v>138</v>
      </c>
      <c r="O134" s="181" t="s">
        <v>336</v>
      </c>
      <c r="P134" s="181" t="s">
        <v>311</v>
      </c>
      <c r="Q134" s="181" t="s">
        <v>342</v>
      </c>
      <c r="R134" s="181" t="s">
        <v>188</v>
      </c>
      <c r="S134" s="182">
        <v>336926.82</v>
      </c>
      <c r="T134" s="182">
        <v>469084.92</v>
      </c>
      <c r="U134" s="207">
        <v>469084.92</v>
      </c>
    </row>
    <row r="135" spans="14:21" ht="33.75" x14ac:dyDescent="0.2">
      <c r="N135" s="206" t="s">
        <v>404</v>
      </c>
      <c r="O135" s="181" t="s">
        <v>336</v>
      </c>
      <c r="P135" s="181" t="s">
        <v>311</v>
      </c>
      <c r="Q135" s="181" t="s">
        <v>405</v>
      </c>
      <c r="R135" s="181"/>
      <c r="S135" s="182">
        <v>352928</v>
      </c>
      <c r="T135" s="182">
        <v>0</v>
      </c>
      <c r="U135" s="207">
        <v>0</v>
      </c>
    </row>
    <row r="136" spans="14:21" ht="22.5" x14ac:dyDescent="0.2">
      <c r="N136" s="206" t="s">
        <v>137</v>
      </c>
      <c r="O136" s="181" t="s">
        <v>336</v>
      </c>
      <c r="P136" s="181" t="s">
        <v>311</v>
      </c>
      <c r="Q136" s="181" t="s">
        <v>405</v>
      </c>
      <c r="R136" s="181" t="s">
        <v>301</v>
      </c>
      <c r="S136" s="182">
        <v>352928</v>
      </c>
      <c r="T136" s="182">
        <v>0</v>
      </c>
      <c r="U136" s="207">
        <v>0</v>
      </c>
    </row>
    <row r="137" spans="14:21" ht="22.5" x14ac:dyDescent="0.2">
      <c r="N137" s="206" t="s">
        <v>138</v>
      </c>
      <c r="O137" s="181" t="s">
        <v>336</v>
      </c>
      <c r="P137" s="181" t="s">
        <v>311</v>
      </c>
      <c r="Q137" s="181" t="s">
        <v>405</v>
      </c>
      <c r="R137" s="181" t="s">
        <v>188</v>
      </c>
      <c r="S137" s="182">
        <v>352928</v>
      </c>
      <c r="T137" s="182">
        <v>0</v>
      </c>
      <c r="U137" s="207">
        <v>0</v>
      </c>
    </row>
    <row r="138" spans="14:21" ht="33.75" x14ac:dyDescent="0.2">
      <c r="N138" s="206" t="s">
        <v>432</v>
      </c>
      <c r="O138" s="181" t="s">
        <v>336</v>
      </c>
      <c r="P138" s="181" t="s">
        <v>311</v>
      </c>
      <c r="Q138" s="181" t="s">
        <v>433</v>
      </c>
      <c r="R138" s="181"/>
      <c r="S138" s="182">
        <v>643500</v>
      </c>
      <c r="T138" s="182">
        <v>0</v>
      </c>
      <c r="U138" s="207">
        <v>0</v>
      </c>
    </row>
    <row r="139" spans="14:21" ht="22.5" x14ac:dyDescent="0.2">
      <c r="N139" s="206" t="s">
        <v>137</v>
      </c>
      <c r="O139" s="181" t="s">
        <v>336</v>
      </c>
      <c r="P139" s="181" t="s">
        <v>311</v>
      </c>
      <c r="Q139" s="181" t="s">
        <v>433</v>
      </c>
      <c r="R139" s="181" t="s">
        <v>301</v>
      </c>
      <c r="S139" s="182">
        <v>643500</v>
      </c>
      <c r="T139" s="182">
        <v>0</v>
      </c>
      <c r="U139" s="207">
        <v>0</v>
      </c>
    </row>
    <row r="140" spans="14:21" ht="22.5" x14ac:dyDescent="0.2">
      <c r="N140" s="206" t="s">
        <v>138</v>
      </c>
      <c r="O140" s="181" t="s">
        <v>336</v>
      </c>
      <c r="P140" s="181" t="s">
        <v>311</v>
      </c>
      <c r="Q140" s="181" t="s">
        <v>433</v>
      </c>
      <c r="R140" s="181" t="s">
        <v>188</v>
      </c>
      <c r="S140" s="182">
        <v>643500</v>
      </c>
      <c r="T140" s="182">
        <v>0</v>
      </c>
      <c r="U140" s="207">
        <v>0</v>
      </c>
    </row>
    <row r="141" spans="14:21" ht="33.75" x14ac:dyDescent="0.2">
      <c r="N141" s="206" t="s">
        <v>406</v>
      </c>
      <c r="O141" s="181" t="s">
        <v>336</v>
      </c>
      <c r="P141" s="181" t="s">
        <v>311</v>
      </c>
      <c r="Q141" s="181" t="s">
        <v>407</v>
      </c>
      <c r="R141" s="181"/>
      <c r="S141" s="182">
        <v>129000</v>
      </c>
      <c r="T141" s="182">
        <v>0</v>
      </c>
      <c r="U141" s="207">
        <v>0</v>
      </c>
    </row>
    <row r="142" spans="14:21" ht="22.5" x14ac:dyDescent="0.2">
      <c r="N142" s="206" t="s">
        <v>137</v>
      </c>
      <c r="O142" s="181" t="s">
        <v>336</v>
      </c>
      <c r="P142" s="181" t="s">
        <v>311</v>
      </c>
      <c r="Q142" s="181" t="s">
        <v>407</v>
      </c>
      <c r="R142" s="181" t="s">
        <v>301</v>
      </c>
      <c r="S142" s="182">
        <v>129000</v>
      </c>
      <c r="T142" s="182">
        <v>0</v>
      </c>
      <c r="U142" s="207">
        <v>0</v>
      </c>
    </row>
    <row r="143" spans="14:21" ht="22.5" x14ac:dyDescent="0.2">
      <c r="N143" s="206" t="s">
        <v>138</v>
      </c>
      <c r="O143" s="181" t="s">
        <v>336</v>
      </c>
      <c r="P143" s="181" t="s">
        <v>311</v>
      </c>
      <c r="Q143" s="181" t="s">
        <v>407</v>
      </c>
      <c r="R143" s="181" t="s">
        <v>188</v>
      </c>
      <c r="S143" s="182">
        <v>129000</v>
      </c>
      <c r="T143" s="182">
        <v>0</v>
      </c>
      <c r="U143" s="207">
        <v>0</v>
      </c>
    </row>
    <row r="144" spans="14:21" ht="45" x14ac:dyDescent="0.2">
      <c r="N144" s="206" t="s">
        <v>434</v>
      </c>
      <c r="O144" s="181" t="s">
        <v>336</v>
      </c>
      <c r="P144" s="181" t="s">
        <v>311</v>
      </c>
      <c r="Q144" s="181" t="s">
        <v>435</v>
      </c>
      <c r="R144" s="181"/>
      <c r="S144" s="182">
        <v>5916.15</v>
      </c>
      <c r="T144" s="182">
        <v>0</v>
      </c>
      <c r="U144" s="207">
        <v>0</v>
      </c>
    </row>
    <row r="145" spans="14:21" ht="22.5" x14ac:dyDescent="0.2">
      <c r="N145" s="206" t="s">
        <v>137</v>
      </c>
      <c r="O145" s="181" t="s">
        <v>336</v>
      </c>
      <c r="P145" s="181" t="s">
        <v>311</v>
      </c>
      <c r="Q145" s="181" t="s">
        <v>435</v>
      </c>
      <c r="R145" s="181" t="s">
        <v>301</v>
      </c>
      <c r="S145" s="182">
        <v>5916.15</v>
      </c>
      <c r="T145" s="182">
        <v>0</v>
      </c>
      <c r="U145" s="207">
        <v>0</v>
      </c>
    </row>
    <row r="146" spans="14:21" ht="22.5" x14ac:dyDescent="0.2">
      <c r="N146" s="206" t="s">
        <v>138</v>
      </c>
      <c r="O146" s="181" t="s">
        <v>336</v>
      </c>
      <c r="P146" s="181" t="s">
        <v>311</v>
      </c>
      <c r="Q146" s="181" t="s">
        <v>435</v>
      </c>
      <c r="R146" s="181" t="s">
        <v>188</v>
      </c>
      <c r="S146" s="182">
        <v>5916.15</v>
      </c>
      <c r="T146" s="182">
        <v>0</v>
      </c>
      <c r="U146" s="207">
        <v>0</v>
      </c>
    </row>
    <row r="147" spans="14:21" x14ac:dyDescent="0.2">
      <c r="N147" s="206" t="s">
        <v>132</v>
      </c>
      <c r="O147" s="181" t="s">
        <v>336</v>
      </c>
      <c r="P147" s="181" t="s">
        <v>311</v>
      </c>
      <c r="Q147" s="181" t="s">
        <v>296</v>
      </c>
      <c r="R147" s="181"/>
      <c r="S147" s="182">
        <v>518117.33</v>
      </c>
      <c r="T147" s="182">
        <v>0</v>
      </c>
      <c r="U147" s="207">
        <v>0</v>
      </c>
    </row>
    <row r="148" spans="14:21" x14ac:dyDescent="0.2">
      <c r="N148" s="206" t="s">
        <v>165</v>
      </c>
      <c r="O148" s="181" t="s">
        <v>336</v>
      </c>
      <c r="P148" s="181" t="s">
        <v>311</v>
      </c>
      <c r="Q148" s="181" t="s">
        <v>343</v>
      </c>
      <c r="R148" s="181"/>
      <c r="S148" s="182">
        <v>377740</v>
      </c>
      <c r="T148" s="182">
        <v>0</v>
      </c>
      <c r="U148" s="207">
        <v>0</v>
      </c>
    </row>
    <row r="149" spans="14:21" ht="22.5" x14ac:dyDescent="0.2">
      <c r="N149" s="206" t="s">
        <v>137</v>
      </c>
      <c r="O149" s="181" t="s">
        <v>336</v>
      </c>
      <c r="P149" s="181" t="s">
        <v>311</v>
      </c>
      <c r="Q149" s="181" t="s">
        <v>343</v>
      </c>
      <c r="R149" s="181" t="s">
        <v>301</v>
      </c>
      <c r="S149" s="182">
        <v>377740</v>
      </c>
      <c r="T149" s="182">
        <v>0</v>
      </c>
      <c r="U149" s="207">
        <v>0</v>
      </c>
    </row>
    <row r="150" spans="14:21" ht="22.5" x14ac:dyDescent="0.2">
      <c r="N150" s="206" t="s">
        <v>138</v>
      </c>
      <c r="O150" s="181" t="s">
        <v>336</v>
      </c>
      <c r="P150" s="181" t="s">
        <v>311</v>
      </c>
      <c r="Q150" s="181" t="s">
        <v>343</v>
      </c>
      <c r="R150" s="181" t="s">
        <v>188</v>
      </c>
      <c r="S150" s="182">
        <v>377740</v>
      </c>
      <c r="T150" s="182">
        <v>0</v>
      </c>
      <c r="U150" s="207">
        <v>0</v>
      </c>
    </row>
    <row r="151" spans="14:21" ht="45" x14ac:dyDescent="0.2">
      <c r="N151" s="206" t="s">
        <v>426</v>
      </c>
      <c r="O151" s="181" t="s">
        <v>336</v>
      </c>
      <c r="P151" s="181" t="s">
        <v>311</v>
      </c>
      <c r="Q151" s="181" t="s">
        <v>427</v>
      </c>
      <c r="R151" s="181"/>
      <c r="S151" s="182">
        <v>140000</v>
      </c>
      <c r="T151" s="182">
        <v>0</v>
      </c>
      <c r="U151" s="207">
        <v>0</v>
      </c>
    </row>
    <row r="152" spans="14:21" ht="22.5" x14ac:dyDescent="0.2">
      <c r="N152" s="206" t="s">
        <v>137</v>
      </c>
      <c r="O152" s="181" t="s">
        <v>336</v>
      </c>
      <c r="P152" s="181" t="s">
        <v>311</v>
      </c>
      <c r="Q152" s="181" t="s">
        <v>427</v>
      </c>
      <c r="R152" s="181" t="s">
        <v>301</v>
      </c>
      <c r="S152" s="182">
        <v>140000</v>
      </c>
      <c r="T152" s="182">
        <v>0</v>
      </c>
      <c r="U152" s="207">
        <v>0</v>
      </c>
    </row>
    <row r="153" spans="14:21" ht="22.5" x14ac:dyDescent="0.2">
      <c r="N153" s="206" t="s">
        <v>138</v>
      </c>
      <c r="O153" s="181" t="s">
        <v>336</v>
      </c>
      <c r="P153" s="181" t="s">
        <v>311</v>
      </c>
      <c r="Q153" s="181" t="s">
        <v>427</v>
      </c>
      <c r="R153" s="181" t="s">
        <v>188</v>
      </c>
      <c r="S153" s="182">
        <v>140000</v>
      </c>
      <c r="T153" s="182">
        <v>0</v>
      </c>
      <c r="U153" s="207">
        <v>0</v>
      </c>
    </row>
    <row r="154" spans="14:21" ht="22.5" x14ac:dyDescent="0.2">
      <c r="N154" s="206" t="s">
        <v>277</v>
      </c>
      <c r="O154" s="181" t="s">
        <v>336</v>
      </c>
      <c r="P154" s="181" t="s">
        <v>311</v>
      </c>
      <c r="Q154" s="181" t="s">
        <v>344</v>
      </c>
      <c r="R154" s="181"/>
      <c r="S154" s="182">
        <v>377.33</v>
      </c>
      <c r="T154" s="182">
        <v>0</v>
      </c>
      <c r="U154" s="207">
        <v>0</v>
      </c>
    </row>
    <row r="155" spans="14:21" ht="22.5" x14ac:dyDescent="0.2">
      <c r="N155" s="206" t="s">
        <v>137</v>
      </c>
      <c r="O155" s="181" t="s">
        <v>336</v>
      </c>
      <c r="P155" s="181" t="s">
        <v>311</v>
      </c>
      <c r="Q155" s="181" t="s">
        <v>344</v>
      </c>
      <c r="R155" s="181" t="s">
        <v>301</v>
      </c>
      <c r="S155" s="182">
        <v>377.33</v>
      </c>
      <c r="T155" s="182">
        <v>0</v>
      </c>
      <c r="U155" s="207">
        <v>0</v>
      </c>
    </row>
    <row r="156" spans="14:21" ht="22.5" x14ac:dyDescent="0.2">
      <c r="N156" s="206" t="s">
        <v>138</v>
      </c>
      <c r="O156" s="181" t="s">
        <v>336</v>
      </c>
      <c r="P156" s="181" t="s">
        <v>311</v>
      </c>
      <c r="Q156" s="181" t="s">
        <v>344</v>
      </c>
      <c r="R156" s="181" t="s">
        <v>188</v>
      </c>
      <c r="S156" s="182">
        <v>377.33</v>
      </c>
      <c r="T156" s="182">
        <v>0</v>
      </c>
      <c r="U156" s="207">
        <v>0</v>
      </c>
    </row>
    <row r="157" spans="14:21" x14ac:dyDescent="0.2">
      <c r="N157" s="206" t="s">
        <v>166</v>
      </c>
      <c r="O157" s="181" t="s">
        <v>345</v>
      </c>
      <c r="P157" s="181"/>
      <c r="Q157" s="181"/>
      <c r="R157" s="181"/>
      <c r="S157" s="182">
        <v>1945244</v>
      </c>
      <c r="T157" s="182">
        <v>0</v>
      </c>
      <c r="U157" s="207">
        <v>0</v>
      </c>
    </row>
    <row r="158" spans="14:21" x14ac:dyDescent="0.2">
      <c r="N158" s="206" t="s">
        <v>167</v>
      </c>
      <c r="O158" s="181" t="s">
        <v>345</v>
      </c>
      <c r="P158" s="181" t="s">
        <v>125</v>
      </c>
      <c r="Q158" s="181"/>
      <c r="R158" s="181"/>
      <c r="S158" s="182">
        <v>1945244</v>
      </c>
      <c r="T158" s="182">
        <v>0</v>
      </c>
      <c r="U158" s="207">
        <v>0</v>
      </c>
    </row>
    <row r="159" spans="14:21" x14ac:dyDescent="0.2">
      <c r="N159" s="206" t="s">
        <v>132</v>
      </c>
      <c r="O159" s="181" t="s">
        <v>345</v>
      </c>
      <c r="P159" s="181" t="s">
        <v>125</v>
      </c>
      <c r="Q159" s="181" t="s">
        <v>296</v>
      </c>
      <c r="R159" s="181"/>
      <c r="S159" s="182">
        <v>1945244</v>
      </c>
      <c r="T159" s="182">
        <v>0</v>
      </c>
      <c r="U159" s="207">
        <v>0</v>
      </c>
    </row>
    <row r="160" spans="14:21" ht="33.75" x14ac:dyDescent="0.2">
      <c r="N160" s="206" t="s">
        <v>113</v>
      </c>
      <c r="O160" s="181" t="s">
        <v>345</v>
      </c>
      <c r="P160" s="181" t="s">
        <v>125</v>
      </c>
      <c r="Q160" s="181" t="s">
        <v>346</v>
      </c>
      <c r="R160" s="181"/>
      <c r="S160" s="182">
        <v>1945244</v>
      </c>
      <c r="T160" s="182">
        <v>0</v>
      </c>
      <c r="U160" s="207">
        <v>0</v>
      </c>
    </row>
    <row r="161" spans="14:21" x14ac:dyDescent="0.2">
      <c r="N161" s="206" t="s">
        <v>141</v>
      </c>
      <c r="O161" s="181" t="s">
        <v>345</v>
      </c>
      <c r="P161" s="181" t="s">
        <v>125</v>
      </c>
      <c r="Q161" s="181" t="s">
        <v>346</v>
      </c>
      <c r="R161" s="181" t="s">
        <v>304</v>
      </c>
      <c r="S161" s="182">
        <v>1945244</v>
      </c>
      <c r="T161" s="182">
        <v>0</v>
      </c>
      <c r="U161" s="207">
        <v>0</v>
      </c>
    </row>
    <row r="162" spans="14:21" x14ac:dyDescent="0.2">
      <c r="N162" s="206" t="s">
        <v>142</v>
      </c>
      <c r="O162" s="181" t="s">
        <v>345</v>
      </c>
      <c r="P162" s="181" t="s">
        <v>125</v>
      </c>
      <c r="Q162" s="181" t="s">
        <v>346</v>
      </c>
      <c r="R162" s="181" t="s">
        <v>191</v>
      </c>
      <c r="S162" s="182">
        <v>1945244</v>
      </c>
      <c r="T162" s="182">
        <v>0</v>
      </c>
      <c r="U162" s="207">
        <v>0</v>
      </c>
    </row>
    <row r="163" spans="14:21" x14ac:dyDescent="0.2">
      <c r="N163" s="206" t="s">
        <v>168</v>
      </c>
      <c r="O163" s="181" t="s">
        <v>315</v>
      </c>
      <c r="P163" s="181"/>
      <c r="Q163" s="181"/>
      <c r="R163" s="181"/>
      <c r="S163" s="182">
        <v>400846.92</v>
      </c>
      <c r="T163" s="182">
        <v>392793</v>
      </c>
      <c r="U163" s="207">
        <v>392793</v>
      </c>
    </row>
    <row r="164" spans="14:21" x14ac:dyDescent="0.2">
      <c r="N164" s="206" t="s">
        <v>169</v>
      </c>
      <c r="O164" s="181" t="s">
        <v>315</v>
      </c>
      <c r="P164" s="181" t="s">
        <v>125</v>
      </c>
      <c r="Q164" s="181"/>
      <c r="R164" s="181"/>
      <c r="S164" s="182">
        <v>400846.92</v>
      </c>
      <c r="T164" s="182">
        <v>392793</v>
      </c>
      <c r="U164" s="207">
        <v>392793</v>
      </c>
    </row>
    <row r="165" spans="14:21" x14ac:dyDescent="0.2">
      <c r="N165" s="206" t="s">
        <v>132</v>
      </c>
      <c r="O165" s="181" t="s">
        <v>315</v>
      </c>
      <c r="P165" s="181" t="s">
        <v>125</v>
      </c>
      <c r="Q165" s="181" t="s">
        <v>296</v>
      </c>
      <c r="R165" s="181"/>
      <c r="S165" s="182">
        <v>400846.92</v>
      </c>
      <c r="T165" s="182">
        <v>392793</v>
      </c>
      <c r="U165" s="207">
        <v>392793</v>
      </c>
    </row>
    <row r="166" spans="14:21" x14ac:dyDescent="0.2">
      <c r="N166" s="206" t="s">
        <v>114</v>
      </c>
      <c r="O166" s="181" t="s">
        <v>315</v>
      </c>
      <c r="P166" s="181" t="s">
        <v>125</v>
      </c>
      <c r="Q166" s="181" t="s">
        <v>347</v>
      </c>
      <c r="R166" s="181"/>
      <c r="S166" s="182">
        <v>400846.92</v>
      </c>
      <c r="T166" s="182">
        <v>392793</v>
      </c>
      <c r="U166" s="207">
        <v>392793</v>
      </c>
    </row>
    <row r="167" spans="14:21" x14ac:dyDescent="0.2">
      <c r="N167" s="206" t="s">
        <v>170</v>
      </c>
      <c r="O167" s="181" t="s">
        <v>315</v>
      </c>
      <c r="P167" s="181" t="s">
        <v>125</v>
      </c>
      <c r="Q167" s="181" t="s">
        <v>347</v>
      </c>
      <c r="R167" s="181" t="s">
        <v>348</v>
      </c>
      <c r="S167" s="182">
        <v>400846.92</v>
      </c>
      <c r="T167" s="182">
        <v>392793</v>
      </c>
      <c r="U167" s="207">
        <v>392793</v>
      </c>
    </row>
    <row r="168" spans="14:21" x14ac:dyDescent="0.2">
      <c r="N168" s="206" t="s">
        <v>171</v>
      </c>
      <c r="O168" s="181" t="s">
        <v>315</v>
      </c>
      <c r="P168" s="181" t="s">
        <v>125</v>
      </c>
      <c r="Q168" s="181" t="s">
        <v>347</v>
      </c>
      <c r="R168" s="181" t="s">
        <v>117</v>
      </c>
      <c r="S168" s="182">
        <v>400846.92</v>
      </c>
      <c r="T168" s="182">
        <v>392793</v>
      </c>
      <c r="U168" s="207">
        <v>392793</v>
      </c>
    </row>
    <row r="169" spans="14:21" x14ac:dyDescent="0.2">
      <c r="N169" s="206" t="s">
        <v>172</v>
      </c>
      <c r="O169" s="181" t="s">
        <v>349</v>
      </c>
      <c r="P169" s="181"/>
      <c r="Q169" s="181"/>
      <c r="R169" s="181"/>
      <c r="S169" s="182">
        <v>129254</v>
      </c>
      <c r="T169" s="182">
        <v>0</v>
      </c>
      <c r="U169" s="207">
        <v>0</v>
      </c>
    </row>
    <row r="170" spans="14:21" x14ac:dyDescent="0.2">
      <c r="N170" s="206" t="s">
        <v>173</v>
      </c>
      <c r="O170" s="181" t="s">
        <v>349</v>
      </c>
      <c r="P170" s="181" t="s">
        <v>295</v>
      </c>
      <c r="Q170" s="181"/>
      <c r="R170" s="181"/>
      <c r="S170" s="182">
        <v>129254</v>
      </c>
      <c r="T170" s="182">
        <v>0</v>
      </c>
      <c r="U170" s="207">
        <v>0</v>
      </c>
    </row>
    <row r="171" spans="14:21" x14ac:dyDescent="0.2">
      <c r="N171" s="206" t="s">
        <v>132</v>
      </c>
      <c r="O171" s="181" t="s">
        <v>349</v>
      </c>
      <c r="P171" s="181" t="s">
        <v>295</v>
      </c>
      <c r="Q171" s="181" t="s">
        <v>296</v>
      </c>
      <c r="R171" s="181"/>
      <c r="S171" s="182">
        <v>129254</v>
      </c>
      <c r="T171" s="182">
        <v>0</v>
      </c>
      <c r="U171" s="207">
        <v>0</v>
      </c>
    </row>
    <row r="172" spans="14:21" ht="56.25" x14ac:dyDescent="0.2">
      <c r="N172" s="206" t="s">
        <v>116</v>
      </c>
      <c r="O172" s="181" t="s">
        <v>349</v>
      </c>
      <c r="P172" s="181" t="s">
        <v>295</v>
      </c>
      <c r="Q172" s="181" t="s">
        <v>350</v>
      </c>
      <c r="R172" s="181"/>
      <c r="S172" s="182">
        <v>129254</v>
      </c>
      <c r="T172" s="182">
        <v>0</v>
      </c>
      <c r="U172" s="207">
        <v>0</v>
      </c>
    </row>
    <row r="173" spans="14:21" x14ac:dyDescent="0.2">
      <c r="N173" s="206" t="s">
        <v>141</v>
      </c>
      <c r="O173" s="181" t="s">
        <v>349</v>
      </c>
      <c r="P173" s="181" t="s">
        <v>295</v>
      </c>
      <c r="Q173" s="181" t="s">
        <v>350</v>
      </c>
      <c r="R173" s="181" t="s">
        <v>304</v>
      </c>
      <c r="S173" s="182">
        <v>129254</v>
      </c>
      <c r="T173" s="182">
        <v>0</v>
      </c>
      <c r="U173" s="207">
        <v>0</v>
      </c>
    </row>
    <row r="174" spans="14:21" x14ac:dyDescent="0.2">
      <c r="N174" s="206" t="s">
        <v>142</v>
      </c>
      <c r="O174" s="181" t="s">
        <v>349</v>
      </c>
      <c r="P174" s="181" t="s">
        <v>295</v>
      </c>
      <c r="Q174" s="181" t="s">
        <v>350</v>
      </c>
      <c r="R174" s="181" t="s">
        <v>191</v>
      </c>
      <c r="S174" s="182">
        <v>129254</v>
      </c>
      <c r="T174" s="182">
        <v>0</v>
      </c>
      <c r="U174" s="207">
        <v>0</v>
      </c>
    </row>
    <row r="175" spans="14:21" x14ac:dyDescent="0.2">
      <c r="N175" s="206" t="s">
        <v>351</v>
      </c>
      <c r="O175" s="181" t="s">
        <v>352</v>
      </c>
      <c r="P175" s="181"/>
      <c r="Q175" s="181"/>
      <c r="R175" s="181"/>
      <c r="S175" s="182">
        <v>0</v>
      </c>
      <c r="T175" s="182">
        <v>204062.5</v>
      </c>
      <c r="U175" s="207">
        <v>464915</v>
      </c>
    </row>
    <row r="176" spans="14:21" x14ac:dyDescent="0.2">
      <c r="N176" s="206" t="s">
        <v>174</v>
      </c>
      <c r="O176" s="181" t="s">
        <v>352</v>
      </c>
      <c r="P176" s="181" t="s">
        <v>352</v>
      </c>
      <c r="Q176" s="181"/>
      <c r="R176" s="181"/>
      <c r="S176" s="182">
        <v>0</v>
      </c>
      <c r="T176" s="182">
        <v>204062.5</v>
      </c>
      <c r="U176" s="207">
        <v>464915</v>
      </c>
    </row>
    <row r="177" spans="14:21" x14ac:dyDescent="0.2">
      <c r="N177" s="206" t="s">
        <v>132</v>
      </c>
      <c r="O177" s="181" t="s">
        <v>352</v>
      </c>
      <c r="P177" s="181" t="s">
        <v>352</v>
      </c>
      <c r="Q177" s="181" t="s">
        <v>296</v>
      </c>
      <c r="R177" s="181"/>
      <c r="S177" s="182">
        <v>0</v>
      </c>
      <c r="T177" s="182">
        <v>204062.5</v>
      </c>
      <c r="U177" s="207">
        <v>464915</v>
      </c>
    </row>
    <row r="178" spans="14:21" x14ac:dyDescent="0.2">
      <c r="N178" s="206" t="s">
        <v>174</v>
      </c>
      <c r="O178" s="181" t="s">
        <v>352</v>
      </c>
      <c r="P178" s="181" t="s">
        <v>352</v>
      </c>
      <c r="Q178" s="181" t="s">
        <v>353</v>
      </c>
      <c r="R178" s="181"/>
      <c r="S178" s="182">
        <v>0</v>
      </c>
      <c r="T178" s="182">
        <v>204062.5</v>
      </c>
      <c r="U178" s="207">
        <v>464915</v>
      </c>
    </row>
    <row r="179" spans="14:21" x14ac:dyDescent="0.2">
      <c r="N179" s="206" t="s">
        <v>174</v>
      </c>
      <c r="O179" s="181" t="s">
        <v>352</v>
      </c>
      <c r="P179" s="181" t="s">
        <v>352</v>
      </c>
      <c r="Q179" s="181" t="s">
        <v>353</v>
      </c>
      <c r="R179" s="181" t="s">
        <v>278</v>
      </c>
      <c r="S179" s="182">
        <v>0</v>
      </c>
      <c r="T179" s="182">
        <v>204062.5</v>
      </c>
      <c r="U179" s="207">
        <v>464915</v>
      </c>
    </row>
    <row r="180" spans="14:21" ht="13.5" thickBot="1" x14ac:dyDescent="0.25">
      <c r="N180" s="206" t="s">
        <v>174</v>
      </c>
      <c r="O180" s="181" t="s">
        <v>352</v>
      </c>
      <c r="P180" s="181" t="s">
        <v>352</v>
      </c>
      <c r="Q180" s="181" t="s">
        <v>353</v>
      </c>
      <c r="R180" s="181" t="s">
        <v>175</v>
      </c>
      <c r="S180" s="182">
        <v>0</v>
      </c>
      <c r="T180" s="182">
        <v>204062.5</v>
      </c>
      <c r="U180" s="207">
        <v>464915</v>
      </c>
    </row>
    <row r="181" spans="14:21" ht="13.5" thickBot="1" x14ac:dyDescent="0.25">
      <c r="N181" s="229" t="s">
        <v>37</v>
      </c>
      <c r="O181" s="229"/>
      <c r="P181" s="229"/>
      <c r="Q181" s="229"/>
      <c r="R181" s="229"/>
      <c r="S181" s="183">
        <v>21257263.719999999</v>
      </c>
      <c r="T181" s="183">
        <v>8379800</v>
      </c>
      <c r="U181" s="184">
        <v>9523400</v>
      </c>
    </row>
  </sheetData>
  <mergeCells count="9">
    <mergeCell ref="N181:R181"/>
    <mergeCell ref="S2:U4"/>
    <mergeCell ref="N6:U8"/>
    <mergeCell ref="S10:U10"/>
    <mergeCell ref="N11:N12"/>
    <mergeCell ref="O11:O12"/>
    <mergeCell ref="P11:P12"/>
    <mergeCell ref="Q11:Q12"/>
    <mergeCell ref="R11:R12"/>
  </mergeCells>
  <pageMargins left="0.98425196850393704" right="0.39370078740157483" top="0.78740157480314965" bottom="0.78740157480314965" header="0.51181102362204722" footer="0.51181102362204722"/>
  <pageSetup paperSize="9" scale="61" fitToHeight="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146"/>
  <sheetViews>
    <sheetView zoomScaleSheetLayoutView="100" workbookViewId="0">
      <selection activeCell="S2" sqref="S2:U5"/>
    </sheetView>
  </sheetViews>
  <sheetFormatPr defaultColWidth="9.140625" defaultRowHeight="12.75" x14ac:dyDescent="0.2"/>
  <cols>
    <col min="1" max="1" width="1.5703125" style="2" customWidth="1"/>
    <col min="2" max="13" width="0" style="2" hidden="1" customWidth="1"/>
    <col min="14" max="14" width="49.5703125" style="2" customWidth="1"/>
    <col min="15" max="15" width="16.85546875" style="2" customWidth="1"/>
    <col min="16" max="16" width="9.28515625" style="2" customWidth="1"/>
    <col min="17" max="17" width="8.28515625" style="2" customWidth="1"/>
    <col min="18" max="18" width="9" style="2" customWidth="1"/>
    <col min="19" max="19" width="17" style="2" customWidth="1"/>
    <col min="20" max="20" width="17.140625" style="2" customWidth="1"/>
    <col min="21" max="21" width="18.5703125" style="2" customWidth="1"/>
    <col min="22" max="23" width="0" style="2" hidden="1" customWidth="1"/>
    <col min="24" max="24" width="0.140625" style="2" customWidth="1"/>
    <col min="25" max="252" width="9.140625" style="2" customWidth="1"/>
    <col min="253" max="16384" width="9.140625" style="2"/>
  </cols>
  <sheetData>
    <row r="1" spans="1:24" x14ac:dyDescent="0.2">
      <c r="U1" s="159" t="s">
        <v>400</v>
      </c>
    </row>
    <row r="2" spans="1:24" ht="13.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87"/>
      <c r="O2" s="87"/>
      <c r="P2" s="87"/>
      <c r="Q2" s="87"/>
      <c r="R2" s="87"/>
      <c r="S2" s="236" t="s">
        <v>516</v>
      </c>
      <c r="T2" s="236"/>
      <c r="U2" s="236"/>
      <c r="V2" s="1"/>
      <c r="W2" s="1"/>
      <c r="X2" s="1"/>
    </row>
    <row r="3" spans="1:24" ht="13.9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87"/>
      <c r="O3" s="87"/>
      <c r="P3" s="87"/>
      <c r="Q3" s="87"/>
      <c r="R3" s="87"/>
      <c r="S3" s="236"/>
      <c r="T3" s="236"/>
      <c r="U3" s="236"/>
      <c r="V3" s="1"/>
      <c r="W3" s="1"/>
      <c r="X3" s="1"/>
    </row>
    <row r="4" spans="1:24" ht="46.9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87"/>
      <c r="O4" s="87"/>
      <c r="P4" s="87"/>
      <c r="Q4" s="87"/>
      <c r="R4" s="87"/>
      <c r="S4" s="236"/>
      <c r="T4" s="236"/>
      <c r="U4" s="236"/>
      <c r="V4" s="1"/>
      <c r="W4" s="1"/>
      <c r="X4" s="1"/>
    </row>
    <row r="5" spans="1:24" ht="37.9" hidden="1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91"/>
      <c r="O5" s="91"/>
      <c r="P5" s="91"/>
      <c r="Q5" s="91"/>
      <c r="R5" s="91"/>
      <c r="S5" s="236"/>
      <c r="T5" s="236"/>
      <c r="U5" s="236"/>
      <c r="V5" s="3"/>
      <c r="W5" s="3"/>
      <c r="X5" s="3"/>
    </row>
    <row r="6" spans="1:24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91"/>
      <c r="O6" s="91"/>
      <c r="P6" s="91"/>
      <c r="Q6" s="91"/>
      <c r="R6" s="91"/>
      <c r="S6" s="89"/>
      <c r="T6" s="89"/>
      <c r="U6" s="89"/>
      <c r="V6" s="3"/>
      <c r="W6" s="3"/>
      <c r="X6" s="3"/>
    </row>
    <row r="7" spans="1:24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91"/>
      <c r="O7" s="91"/>
      <c r="P7" s="91"/>
      <c r="Q7" s="91"/>
      <c r="R7" s="91"/>
      <c r="S7" s="89"/>
      <c r="T7" s="89"/>
      <c r="U7" s="89"/>
      <c r="V7" s="3"/>
      <c r="W7" s="3"/>
      <c r="X7" s="3"/>
    </row>
    <row r="8" spans="1:24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31" t="s">
        <v>354</v>
      </c>
      <c r="O8" s="232"/>
      <c r="P8" s="232"/>
      <c r="Q8" s="232"/>
      <c r="R8" s="232"/>
      <c r="S8" s="232"/>
      <c r="T8" s="232"/>
      <c r="U8" s="232"/>
      <c r="V8" s="3"/>
      <c r="W8" s="3"/>
      <c r="X8" s="3"/>
    </row>
    <row r="9" spans="1:24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32"/>
      <c r="O9" s="232"/>
      <c r="P9" s="232"/>
      <c r="Q9" s="232"/>
      <c r="R9" s="232"/>
      <c r="S9" s="232"/>
      <c r="T9" s="232"/>
      <c r="U9" s="232"/>
      <c r="V9" s="3"/>
      <c r="W9" s="3"/>
      <c r="X9" s="3"/>
    </row>
    <row r="10" spans="1:24" ht="15" customHeight="1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3"/>
      <c r="N10" s="232"/>
      <c r="O10" s="232"/>
      <c r="P10" s="232"/>
      <c r="Q10" s="232"/>
      <c r="R10" s="232"/>
      <c r="S10" s="232"/>
      <c r="T10" s="232"/>
      <c r="U10" s="232"/>
      <c r="V10" s="4"/>
      <c r="W10" s="3"/>
      <c r="X10" s="3"/>
    </row>
    <row r="11" spans="1:24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3"/>
      <c r="N11" s="57"/>
      <c r="O11" s="57"/>
      <c r="P11" s="57"/>
      <c r="Q11" s="57"/>
      <c r="R11" s="57"/>
      <c r="S11" s="57"/>
      <c r="T11" s="57"/>
      <c r="U11" s="57"/>
      <c r="V11" s="4"/>
      <c r="W11" s="3"/>
      <c r="X11" s="3"/>
    </row>
    <row r="12" spans="1:24" ht="1.5" customHeight="1" thickBot="1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233" t="s">
        <v>0</v>
      </c>
      <c r="T12" s="233"/>
      <c r="U12" s="233"/>
      <c r="V12" s="5"/>
      <c r="W12" s="6"/>
      <c r="X12" s="6"/>
    </row>
    <row r="13" spans="1:24" ht="15.7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234" t="s">
        <v>3</v>
      </c>
      <c r="O13" s="234" t="s">
        <v>15</v>
      </c>
      <c r="P13" s="234" t="s">
        <v>2</v>
      </c>
      <c r="Q13" s="234" t="s">
        <v>4</v>
      </c>
      <c r="R13" s="234" t="s">
        <v>5</v>
      </c>
      <c r="S13" s="174" t="s">
        <v>293</v>
      </c>
      <c r="T13" s="174" t="s">
        <v>293</v>
      </c>
      <c r="U13" s="174" t="s">
        <v>293</v>
      </c>
      <c r="V13" s="5"/>
      <c r="W13" s="6"/>
      <c r="X13" s="6"/>
    </row>
    <row r="14" spans="1:24" ht="34.5" thickBot="1" x14ac:dyDescent="0.25">
      <c r="A14" s="5"/>
      <c r="B14" s="7"/>
      <c r="C14" s="7" t="s">
        <v>1</v>
      </c>
      <c r="D14" s="7"/>
      <c r="E14" s="7"/>
      <c r="F14" s="7"/>
      <c r="G14" s="7"/>
      <c r="H14" s="7"/>
      <c r="I14" s="7" t="s">
        <v>2</v>
      </c>
      <c r="J14" s="7"/>
      <c r="K14" s="7"/>
      <c r="L14" s="7"/>
      <c r="M14" s="7"/>
      <c r="N14" s="234"/>
      <c r="O14" s="234"/>
      <c r="P14" s="234"/>
      <c r="Q14" s="234"/>
      <c r="R14" s="234"/>
      <c r="S14" s="175" t="s">
        <v>209</v>
      </c>
      <c r="T14" s="175" t="s">
        <v>211</v>
      </c>
      <c r="U14" s="175" t="s">
        <v>294</v>
      </c>
      <c r="V14" s="8"/>
      <c r="W14" s="8"/>
      <c r="X14" s="5"/>
    </row>
    <row r="15" spans="1:24" ht="16.5" thickBot="1" x14ac:dyDescent="0.25">
      <c r="A15" s="5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176">
        <v>1</v>
      </c>
      <c r="O15" s="177">
        <v>2</v>
      </c>
      <c r="P15" s="177">
        <v>3</v>
      </c>
      <c r="Q15" s="177">
        <v>4</v>
      </c>
      <c r="R15" s="177">
        <v>5</v>
      </c>
      <c r="S15" s="178">
        <v>6</v>
      </c>
      <c r="T15" s="178">
        <v>7</v>
      </c>
      <c r="U15" s="178">
        <v>8</v>
      </c>
      <c r="V15" s="8"/>
      <c r="W15" s="8"/>
      <c r="X15" s="5"/>
    </row>
    <row r="16" spans="1:24" ht="45" x14ac:dyDescent="0.25">
      <c r="A16" s="9"/>
      <c r="B16" s="235" t="s">
        <v>7</v>
      </c>
      <c r="C16" s="235"/>
      <c r="D16" s="235"/>
      <c r="E16" s="235"/>
      <c r="F16" s="235"/>
      <c r="G16" s="235"/>
      <c r="H16" s="235"/>
      <c r="I16" s="235"/>
      <c r="J16" s="235"/>
      <c r="K16" s="235"/>
      <c r="L16" s="10">
        <v>113</v>
      </c>
      <c r="M16" s="11"/>
      <c r="N16" s="185" t="s">
        <v>201</v>
      </c>
      <c r="O16" s="186" t="s">
        <v>316</v>
      </c>
      <c r="P16" s="186"/>
      <c r="Q16" s="186"/>
      <c r="R16" s="186"/>
      <c r="S16" s="187">
        <v>174282</v>
      </c>
      <c r="T16" s="187">
        <v>0</v>
      </c>
      <c r="U16" s="188">
        <v>0</v>
      </c>
      <c r="V16" s="12" t="s">
        <v>8</v>
      </c>
      <c r="W16" s="13"/>
      <c r="X16" s="14"/>
    </row>
    <row r="17" spans="1:24" ht="45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208" t="s">
        <v>202</v>
      </c>
      <c r="O17" s="189" t="s">
        <v>317</v>
      </c>
      <c r="P17" s="189"/>
      <c r="Q17" s="189"/>
      <c r="R17" s="189"/>
      <c r="S17" s="190">
        <v>174282</v>
      </c>
      <c r="T17" s="190">
        <v>0</v>
      </c>
      <c r="U17" s="209">
        <v>0</v>
      </c>
      <c r="V17" s="6"/>
      <c r="W17" s="6"/>
      <c r="X17" s="6"/>
    </row>
    <row r="18" spans="1:24" ht="22.5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206" t="s">
        <v>137</v>
      </c>
      <c r="O18" s="181" t="s">
        <v>317</v>
      </c>
      <c r="P18" s="181" t="s">
        <v>301</v>
      </c>
      <c r="Q18" s="181"/>
      <c r="R18" s="181"/>
      <c r="S18" s="182">
        <v>174282</v>
      </c>
      <c r="T18" s="182">
        <v>0</v>
      </c>
      <c r="U18" s="207">
        <v>0</v>
      </c>
      <c r="V18" s="5"/>
      <c r="W18" s="6"/>
      <c r="X18" s="6"/>
    </row>
    <row r="19" spans="1:24" ht="22.5" x14ac:dyDescent="0.2">
      <c r="N19" s="206" t="s">
        <v>138</v>
      </c>
      <c r="O19" s="181" t="s">
        <v>317</v>
      </c>
      <c r="P19" s="181" t="s">
        <v>188</v>
      </c>
      <c r="Q19" s="181" t="s">
        <v>311</v>
      </c>
      <c r="R19" s="181" t="s">
        <v>315</v>
      </c>
      <c r="S19" s="182">
        <v>174282</v>
      </c>
      <c r="T19" s="182">
        <v>0</v>
      </c>
      <c r="U19" s="207">
        <v>0</v>
      </c>
    </row>
    <row r="20" spans="1:24" ht="45" x14ac:dyDescent="0.2">
      <c r="N20" s="208" t="s">
        <v>203</v>
      </c>
      <c r="O20" s="189" t="s">
        <v>323</v>
      </c>
      <c r="P20" s="189"/>
      <c r="Q20" s="189"/>
      <c r="R20" s="189"/>
      <c r="S20" s="190">
        <v>1000</v>
      </c>
      <c r="T20" s="190">
        <v>0</v>
      </c>
      <c r="U20" s="209">
        <v>0</v>
      </c>
    </row>
    <row r="21" spans="1:24" ht="56.25" x14ac:dyDescent="0.2">
      <c r="N21" s="208" t="s">
        <v>204</v>
      </c>
      <c r="O21" s="189" t="s">
        <v>324</v>
      </c>
      <c r="P21" s="189"/>
      <c r="Q21" s="189"/>
      <c r="R21" s="189"/>
      <c r="S21" s="190">
        <v>1000</v>
      </c>
      <c r="T21" s="190">
        <v>0</v>
      </c>
      <c r="U21" s="209">
        <v>0</v>
      </c>
    </row>
    <row r="22" spans="1:24" ht="22.5" x14ac:dyDescent="0.2">
      <c r="N22" s="206" t="s">
        <v>137</v>
      </c>
      <c r="O22" s="181" t="s">
        <v>324</v>
      </c>
      <c r="P22" s="181" t="s">
        <v>301</v>
      </c>
      <c r="Q22" s="181"/>
      <c r="R22" s="181"/>
      <c r="S22" s="182">
        <v>1000</v>
      </c>
      <c r="T22" s="182">
        <v>0</v>
      </c>
      <c r="U22" s="207">
        <v>0</v>
      </c>
    </row>
    <row r="23" spans="1:24" ht="22.5" x14ac:dyDescent="0.2">
      <c r="N23" s="206" t="s">
        <v>138</v>
      </c>
      <c r="O23" s="181" t="s">
        <v>324</v>
      </c>
      <c r="P23" s="181" t="s">
        <v>188</v>
      </c>
      <c r="Q23" s="181" t="s">
        <v>311</v>
      </c>
      <c r="R23" s="181" t="s">
        <v>322</v>
      </c>
      <c r="S23" s="182">
        <v>1000</v>
      </c>
      <c r="T23" s="182">
        <v>0</v>
      </c>
      <c r="U23" s="207">
        <v>0</v>
      </c>
    </row>
    <row r="24" spans="1:24" ht="56.25" x14ac:dyDescent="0.2">
      <c r="N24" s="208" t="s">
        <v>325</v>
      </c>
      <c r="O24" s="189" t="s">
        <v>326</v>
      </c>
      <c r="P24" s="189"/>
      <c r="Q24" s="189"/>
      <c r="R24" s="189"/>
      <c r="S24" s="190">
        <v>1000</v>
      </c>
      <c r="T24" s="190">
        <v>0</v>
      </c>
      <c r="U24" s="209">
        <v>0</v>
      </c>
    </row>
    <row r="25" spans="1:24" ht="56.25" x14ac:dyDescent="0.2">
      <c r="N25" s="208" t="s">
        <v>205</v>
      </c>
      <c r="O25" s="189" t="s">
        <v>327</v>
      </c>
      <c r="P25" s="189"/>
      <c r="Q25" s="189"/>
      <c r="R25" s="189"/>
      <c r="S25" s="190">
        <v>1000</v>
      </c>
      <c r="T25" s="190">
        <v>0</v>
      </c>
      <c r="U25" s="209">
        <v>0</v>
      </c>
    </row>
    <row r="26" spans="1:24" ht="22.5" x14ac:dyDescent="0.2">
      <c r="N26" s="206" t="s">
        <v>137</v>
      </c>
      <c r="O26" s="181" t="s">
        <v>327</v>
      </c>
      <c r="P26" s="181" t="s">
        <v>301</v>
      </c>
      <c r="Q26" s="181"/>
      <c r="R26" s="181"/>
      <c r="S26" s="182">
        <v>1000</v>
      </c>
      <c r="T26" s="182">
        <v>0</v>
      </c>
      <c r="U26" s="207">
        <v>0</v>
      </c>
    </row>
    <row r="27" spans="1:24" ht="22.5" x14ac:dyDescent="0.2">
      <c r="N27" s="206" t="s">
        <v>138</v>
      </c>
      <c r="O27" s="181" t="s">
        <v>327</v>
      </c>
      <c r="P27" s="181" t="s">
        <v>188</v>
      </c>
      <c r="Q27" s="181" t="s">
        <v>311</v>
      </c>
      <c r="R27" s="181" t="s">
        <v>322</v>
      </c>
      <c r="S27" s="182">
        <v>1000</v>
      </c>
      <c r="T27" s="182">
        <v>0</v>
      </c>
      <c r="U27" s="207">
        <v>0</v>
      </c>
    </row>
    <row r="28" spans="1:24" ht="45" x14ac:dyDescent="0.2">
      <c r="N28" s="208" t="s">
        <v>215</v>
      </c>
      <c r="O28" s="189" t="s">
        <v>332</v>
      </c>
      <c r="P28" s="189"/>
      <c r="Q28" s="189"/>
      <c r="R28" s="189"/>
      <c r="S28" s="190">
        <v>1000</v>
      </c>
      <c r="T28" s="190">
        <v>1000</v>
      </c>
      <c r="U28" s="209">
        <v>0</v>
      </c>
    </row>
    <row r="29" spans="1:24" ht="56.25" x14ac:dyDescent="0.2">
      <c r="N29" s="208" t="s">
        <v>221</v>
      </c>
      <c r="O29" s="189" t="s">
        <v>333</v>
      </c>
      <c r="P29" s="189"/>
      <c r="Q29" s="189"/>
      <c r="R29" s="189"/>
      <c r="S29" s="190">
        <v>1000</v>
      </c>
      <c r="T29" s="190">
        <v>1000</v>
      </c>
      <c r="U29" s="209">
        <v>0</v>
      </c>
    </row>
    <row r="30" spans="1:24" ht="22.5" x14ac:dyDescent="0.2">
      <c r="N30" s="206" t="s">
        <v>137</v>
      </c>
      <c r="O30" s="181" t="s">
        <v>333</v>
      </c>
      <c r="P30" s="181" t="s">
        <v>301</v>
      </c>
      <c r="Q30" s="181"/>
      <c r="R30" s="181"/>
      <c r="S30" s="182">
        <v>1000</v>
      </c>
      <c r="T30" s="182">
        <v>1000</v>
      </c>
      <c r="U30" s="207">
        <v>0</v>
      </c>
    </row>
    <row r="31" spans="1:24" ht="22.5" x14ac:dyDescent="0.2">
      <c r="N31" s="206" t="s">
        <v>138</v>
      </c>
      <c r="O31" s="181" t="s">
        <v>333</v>
      </c>
      <c r="P31" s="181" t="s">
        <v>188</v>
      </c>
      <c r="Q31" s="181" t="s">
        <v>299</v>
      </c>
      <c r="R31" s="181" t="s">
        <v>331</v>
      </c>
      <c r="S31" s="182">
        <v>1000</v>
      </c>
      <c r="T31" s="182">
        <v>1000</v>
      </c>
      <c r="U31" s="207">
        <v>0</v>
      </c>
    </row>
    <row r="32" spans="1:24" ht="45" x14ac:dyDescent="0.2">
      <c r="N32" s="208" t="s">
        <v>216</v>
      </c>
      <c r="O32" s="189" t="s">
        <v>334</v>
      </c>
      <c r="P32" s="189"/>
      <c r="Q32" s="189"/>
      <c r="R32" s="189"/>
      <c r="S32" s="190">
        <v>2000</v>
      </c>
      <c r="T32" s="190">
        <v>2000</v>
      </c>
      <c r="U32" s="209">
        <v>2000</v>
      </c>
    </row>
    <row r="33" spans="14:21" ht="56.25" x14ac:dyDescent="0.2">
      <c r="N33" s="208" t="s">
        <v>222</v>
      </c>
      <c r="O33" s="189" t="s">
        <v>335</v>
      </c>
      <c r="P33" s="189"/>
      <c r="Q33" s="189"/>
      <c r="R33" s="189"/>
      <c r="S33" s="190">
        <v>2000</v>
      </c>
      <c r="T33" s="190">
        <v>2000</v>
      </c>
      <c r="U33" s="209">
        <v>2000</v>
      </c>
    </row>
    <row r="34" spans="14:21" ht="22.5" x14ac:dyDescent="0.2">
      <c r="N34" s="206" t="s">
        <v>137</v>
      </c>
      <c r="O34" s="181" t="s">
        <v>335</v>
      </c>
      <c r="P34" s="181" t="s">
        <v>301</v>
      </c>
      <c r="Q34" s="181"/>
      <c r="R34" s="181"/>
      <c r="S34" s="182">
        <v>2000</v>
      </c>
      <c r="T34" s="182">
        <v>2000</v>
      </c>
      <c r="U34" s="207">
        <v>2000</v>
      </c>
    </row>
    <row r="35" spans="14:21" ht="22.5" x14ac:dyDescent="0.2">
      <c r="N35" s="206" t="s">
        <v>138</v>
      </c>
      <c r="O35" s="181" t="s">
        <v>335</v>
      </c>
      <c r="P35" s="181" t="s">
        <v>188</v>
      </c>
      <c r="Q35" s="181" t="s">
        <v>299</v>
      </c>
      <c r="R35" s="181" t="s">
        <v>331</v>
      </c>
      <c r="S35" s="182">
        <v>2000</v>
      </c>
      <c r="T35" s="182">
        <v>2000</v>
      </c>
      <c r="U35" s="207">
        <v>2000</v>
      </c>
    </row>
    <row r="36" spans="14:21" ht="33.75" x14ac:dyDescent="0.2">
      <c r="N36" s="208" t="s">
        <v>206</v>
      </c>
      <c r="O36" s="189" t="s">
        <v>318</v>
      </c>
      <c r="P36" s="189"/>
      <c r="Q36" s="189"/>
      <c r="R36" s="189"/>
      <c r="S36" s="190">
        <v>1000</v>
      </c>
      <c r="T36" s="190">
        <v>0</v>
      </c>
      <c r="U36" s="209">
        <v>0</v>
      </c>
    </row>
    <row r="37" spans="14:21" ht="45" x14ac:dyDescent="0.2">
      <c r="N37" s="208" t="s">
        <v>207</v>
      </c>
      <c r="O37" s="189" t="s">
        <v>319</v>
      </c>
      <c r="P37" s="189"/>
      <c r="Q37" s="189"/>
      <c r="R37" s="189"/>
      <c r="S37" s="190">
        <v>1000</v>
      </c>
      <c r="T37" s="190">
        <v>0</v>
      </c>
      <c r="U37" s="209">
        <v>0</v>
      </c>
    </row>
    <row r="38" spans="14:21" ht="22.5" x14ac:dyDescent="0.2">
      <c r="N38" s="206" t="s">
        <v>137</v>
      </c>
      <c r="O38" s="181" t="s">
        <v>319</v>
      </c>
      <c r="P38" s="181" t="s">
        <v>301</v>
      </c>
      <c r="Q38" s="181"/>
      <c r="R38" s="181"/>
      <c r="S38" s="182">
        <v>1000</v>
      </c>
      <c r="T38" s="182">
        <v>0</v>
      </c>
      <c r="U38" s="207">
        <v>0</v>
      </c>
    </row>
    <row r="39" spans="14:21" ht="22.5" x14ac:dyDescent="0.2">
      <c r="N39" s="206" t="s">
        <v>138</v>
      </c>
      <c r="O39" s="181" t="s">
        <v>319</v>
      </c>
      <c r="P39" s="181" t="s">
        <v>188</v>
      </c>
      <c r="Q39" s="181" t="s">
        <v>336</v>
      </c>
      <c r="R39" s="181" t="s">
        <v>311</v>
      </c>
      <c r="S39" s="182">
        <v>1000</v>
      </c>
      <c r="T39" s="182">
        <v>0</v>
      </c>
      <c r="U39" s="207">
        <v>0</v>
      </c>
    </row>
    <row r="40" spans="14:21" ht="33.75" x14ac:dyDescent="0.2">
      <c r="N40" s="208" t="s">
        <v>217</v>
      </c>
      <c r="O40" s="189" t="s">
        <v>337</v>
      </c>
      <c r="P40" s="189"/>
      <c r="Q40" s="189"/>
      <c r="R40" s="189"/>
      <c r="S40" s="190">
        <v>2184081.7200000002</v>
      </c>
      <c r="T40" s="190">
        <v>1141710.53</v>
      </c>
      <c r="U40" s="209">
        <v>1136802.48</v>
      </c>
    </row>
    <row r="41" spans="14:21" x14ac:dyDescent="0.2">
      <c r="N41" s="208" t="s">
        <v>161</v>
      </c>
      <c r="O41" s="189" t="s">
        <v>338</v>
      </c>
      <c r="P41" s="189"/>
      <c r="Q41" s="189"/>
      <c r="R41" s="189"/>
      <c r="S41" s="190">
        <v>463906.6</v>
      </c>
      <c r="T41" s="190">
        <v>463906.6</v>
      </c>
      <c r="U41" s="209">
        <v>463906.6</v>
      </c>
    </row>
    <row r="42" spans="14:21" ht="22.5" x14ac:dyDescent="0.2">
      <c r="N42" s="206" t="s">
        <v>137</v>
      </c>
      <c r="O42" s="181" t="s">
        <v>338</v>
      </c>
      <c r="P42" s="181" t="s">
        <v>301</v>
      </c>
      <c r="Q42" s="181"/>
      <c r="R42" s="181"/>
      <c r="S42" s="182">
        <v>463906.6</v>
      </c>
      <c r="T42" s="182">
        <v>463906.6</v>
      </c>
      <c r="U42" s="207">
        <v>463906.6</v>
      </c>
    </row>
    <row r="43" spans="14:21" ht="22.5" x14ac:dyDescent="0.2">
      <c r="N43" s="206" t="s">
        <v>138</v>
      </c>
      <c r="O43" s="181" t="s">
        <v>338</v>
      </c>
      <c r="P43" s="181" t="s">
        <v>188</v>
      </c>
      <c r="Q43" s="181" t="s">
        <v>336</v>
      </c>
      <c r="R43" s="181" t="s">
        <v>311</v>
      </c>
      <c r="S43" s="182">
        <v>463906.6</v>
      </c>
      <c r="T43" s="182">
        <v>463906.6</v>
      </c>
      <c r="U43" s="207">
        <v>463906.6</v>
      </c>
    </row>
    <row r="44" spans="14:21" x14ac:dyDescent="0.2">
      <c r="N44" s="208" t="s">
        <v>162</v>
      </c>
      <c r="O44" s="189" t="s">
        <v>339</v>
      </c>
      <c r="P44" s="189"/>
      <c r="Q44" s="189"/>
      <c r="R44" s="189"/>
      <c r="S44" s="190">
        <v>92000</v>
      </c>
      <c r="T44" s="190">
        <v>110396.88</v>
      </c>
      <c r="U44" s="209">
        <v>110396.88</v>
      </c>
    </row>
    <row r="45" spans="14:21" ht="22.5" x14ac:dyDescent="0.2">
      <c r="N45" s="206" t="s">
        <v>137</v>
      </c>
      <c r="O45" s="181" t="s">
        <v>339</v>
      </c>
      <c r="P45" s="181" t="s">
        <v>301</v>
      </c>
      <c r="Q45" s="181"/>
      <c r="R45" s="181"/>
      <c r="S45" s="182">
        <v>92000</v>
      </c>
      <c r="T45" s="182">
        <v>110396.88</v>
      </c>
      <c r="U45" s="207">
        <v>110396.88</v>
      </c>
    </row>
    <row r="46" spans="14:21" ht="22.5" x14ac:dyDescent="0.2">
      <c r="N46" s="206" t="s">
        <v>138</v>
      </c>
      <c r="O46" s="181" t="s">
        <v>339</v>
      </c>
      <c r="P46" s="181" t="s">
        <v>188</v>
      </c>
      <c r="Q46" s="181" t="s">
        <v>336</v>
      </c>
      <c r="R46" s="181" t="s">
        <v>311</v>
      </c>
      <c r="S46" s="182">
        <v>92000</v>
      </c>
      <c r="T46" s="182">
        <v>110396.88</v>
      </c>
      <c r="U46" s="207">
        <v>110396.88</v>
      </c>
    </row>
    <row r="47" spans="14:21" x14ac:dyDescent="0.2">
      <c r="N47" s="208" t="s">
        <v>163</v>
      </c>
      <c r="O47" s="189" t="s">
        <v>340</v>
      </c>
      <c r="P47" s="189"/>
      <c r="Q47" s="189"/>
      <c r="R47" s="189"/>
      <c r="S47" s="190">
        <v>60708.75</v>
      </c>
      <c r="T47" s="190">
        <v>60870.13</v>
      </c>
      <c r="U47" s="209">
        <v>55962.080000000002</v>
      </c>
    </row>
    <row r="48" spans="14:21" ht="22.5" x14ac:dyDescent="0.2">
      <c r="N48" s="206" t="s">
        <v>137</v>
      </c>
      <c r="O48" s="181" t="s">
        <v>340</v>
      </c>
      <c r="P48" s="181" t="s">
        <v>301</v>
      </c>
      <c r="Q48" s="181"/>
      <c r="R48" s="181"/>
      <c r="S48" s="182">
        <v>60708.75</v>
      </c>
      <c r="T48" s="182">
        <v>60870.13</v>
      </c>
      <c r="U48" s="207">
        <v>55962.080000000002</v>
      </c>
    </row>
    <row r="49" spans="14:21" ht="22.5" x14ac:dyDescent="0.2">
      <c r="N49" s="206" t="s">
        <v>138</v>
      </c>
      <c r="O49" s="181" t="s">
        <v>340</v>
      </c>
      <c r="P49" s="181" t="s">
        <v>188</v>
      </c>
      <c r="Q49" s="181" t="s">
        <v>336</v>
      </c>
      <c r="R49" s="181" t="s">
        <v>311</v>
      </c>
      <c r="S49" s="182">
        <v>60708.75</v>
      </c>
      <c r="T49" s="182">
        <v>60870.13</v>
      </c>
      <c r="U49" s="207">
        <v>55962.080000000002</v>
      </c>
    </row>
    <row r="50" spans="14:21" x14ac:dyDescent="0.2">
      <c r="N50" s="208" t="s">
        <v>164</v>
      </c>
      <c r="O50" s="189" t="s">
        <v>341</v>
      </c>
      <c r="P50" s="189"/>
      <c r="Q50" s="189"/>
      <c r="R50" s="189"/>
      <c r="S50" s="190">
        <v>99195.4</v>
      </c>
      <c r="T50" s="190">
        <v>37452</v>
      </c>
      <c r="U50" s="209">
        <v>37452</v>
      </c>
    </row>
    <row r="51" spans="14:21" ht="22.5" x14ac:dyDescent="0.2">
      <c r="N51" s="206" t="s">
        <v>137</v>
      </c>
      <c r="O51" s="181" t="s">
        <v>341</v>
      </c>
      <c r="P51" s="181" t="s">
        <v>301</v>
      </c>
      <c r="Q51" s="181"/>
      <c r="R51" s="181"/>
      <c r="S51" s="182">
        <v>99195.4</v>
      </c>
      <c r="T51" s="182">
        <v>37452</v>
      </c>
      <c r="U51" s="207">
        <v>37452</v>
      </c>
    </row>
    <row r="52" spans="14:21" ht="22.5" x14ac:dyDescent="0.2">
      <c r="N52" s="206" t="s">
        <v>138</v>
      </c>
      <c r="O52" s="181" t="s">
        <v>341</v>
      </c>
      <c r="P52" s="181" t="s">
        <v>188</v>
      </c>
      <c r="Q52" s="181" t="s">
        <v>336</v>
      </c>
      <c r="R52" s="181" t="s">
        <v>311</v>
      </c>
      <c r="S52" s="182">
        <v>99195.4</v>
      </c>
      <c r="T52" s="182">
        <v>37452</v>
      </c>
      <c r="U52" s="207">
        <v>37452</v>
      </c>
    </row>
    <row r="53" spans="14:21" x14ac:dyDescent="0.2">
      <c r="N53" s="208" t="s">
        <v>165</v>
      </c>
      <c r="O53" s="189" t="s">
        <v>342</v>
      </c>
      <c r="P53" s="189"/>
      <c r="Q53" s="189"/>
      <c r="R53" s="189"/>
      <c r="S53" s="190">
        <v>336926.82</v>
      </c>
      <c r="T53" s="190">
        <v>469084.92</v>
      </c>
      <c r="U53" s="209">
        <v>469084.92</v>
      </c>
    </row>
    <row r="54" spans="14:21" ht="22.5" x14ac:dyDescent="0.2">
      <c r="N54" s="206" t="s">
        <v>137</v>
      </c>
      <c r="O54" s="181" t="s">
        <v>342</v>
      </c>
      <c r="P54" s="181" t="s">
        <v>301</v>
      </c>
      <c r="Q54" s="181"/>
      <c r="R54" s="181"/>
      <c r="S54" s="182">
        <v>336926.82</v>
      </c>
      <c r="T54" s="182">
        <v>469084.92</v>
      </c>
      <c r="U54" s="207">
        <v>469084.92</v>
      </c>
    </row>
    <row r="55" spans="14:21" ht="22.5" x14ac:dyDescent="0.2">
      <c r="N55" s="206" t="s">
        <v>138</v>
      </c>
      <c r="O55" s="181" t="s">
        <v>342</v>
      </c>
      <c r="P55" s="181" t="s">
        <v>188</v>
      </c>
      <c r="Q55" s="181" t="s">
        <v>336</v>
      </c>
      <c r="R55" s="181" t="s">
        <v>311</v>
      </c>
      <c r="S55" s="182">
        <v>336926.82</v>
      </c>
      <c r="T55" s="182">
        <v>469084.92</v>
      </c>
      <c r="U55" s="207">
        <v>469084.92</v>
      </c>
    </row>
    <row r="56" spans="14:21" ht="33.75" x14ac:dyDescent="0.2">
      <c r="N56" s="208" t="s">
        <v>404</v>
      </c>
      <c r="O56" s="189" t="s">
        <v>405</v>
      </c>
      <c r="P56" s="189"/>
      <c r="Q56" s="189"/>
      <c r="R56" s="189"/>
      <c r="S56" s="190">
        <v>352928</v>
      </c>
      <c r="T56" s="190">
        <v>0</v>
      </c>
      <c r="U56" s="209">
        <v>0</v>
      </c>
    </row>
    <row r="57" spans="14:21" ht="22.5" x14ac:dyDescent="0.2">
      <c r="N57" s="206" t="s">
        <v>137</v>
      </c>
      <c r="O57" s="181" t="s">
        <v>405</v>
      </c>
      <c r="P57" s="181" t="s">
        <v>301</v>
      </c>
      <c r="Q57" s="181"/>
      <c r="R57" s="181"/>
      <c r="S57" s="182">
        <v>352928</v>
      </c>
      <c r="T57" s="182">
        <v>0</v>
      </c>
      <c r="U57" s="207">
        <v>0</v>
      </c>
    </row>
    <row r="58" spans="14:21" ht="22.5" x14ac:dyDescent="0.2">
      <c r="N58" s="206" t="s">
        <v>138</v>
      </c>
      <c r="O58" s="181" t="s">
        <v>405</v>
      </c>
      <c r="P58" s="181" t="s">
        <v>188</v>
      </c>
      <c r="Q58" s="181" t="s">
        <v>336</v>
      </c>
      <c r="R58" s="181" t="s">
        <v>311</v>
      </c>
      <c r="S58" s="182">
        <v>352928</v>
      </c>
      <c r="T58" s="182">
        <v>0</v>
      </c>
      <c r="U58" s="207">
        <v>0</v>
      </c>
    </row>
    <row r="59" spans="14:21" ht="45" x14ac:dyDescent="0.2">
      <c r="N59" s="208" t="s">
        <v>432</v>
      </c>
      <c r="O59" s="189" t="s">
        <v>433</v>
      </c>
      <c r="P59" s="189"/>
      <c r="Q59" s="189"/>
      <c r="R59" s="189"/>
      <c r="S59" s="190">
        <v>643500</v>
      </c>
      <c r="T59" s="190">
        <v>0</v>
      </c>
      <c r="U59" s="209">
        <v>0</v>
      </c>
    </row>
    <row r="60" spans="14:21" ht="22.5" x14ac:dyDescent="0.2">
      <c r="N60" s="206" t="s">
        <v>137</v>
      </c>
      <c r="O60" s="181" t="s">
        <v>433</v>
      </c>
      <c r="P60" s="181" t="s">
        <v>301</v>
      </c>
      <c r="Q60" s="181"/>
      <c r="R60" s="181"/>
      <c r="S60" s="182">
        <v>643500</v>
      </c>
      <c r="T60" s="182">
        <v>0</v>
      </c>
      <c r="U60" s="207">
        <v>0</v>
      </c>
    </row>
    <row r="61" spans="14:21" ht="22.5" x14ac:dyDescent="0.2">
      <c r="N61" s="206" t="s">
        <v>138</v>
      </c>
      <c r="O61" s="181" t="s">
        <v>433</v>
      </c>
      <c r="P61" s="181" t="s">
        <v>188</v>
      </c>
      <c r="Q61" s="181" t="s">
        <v>336</v>
      </c>
      <c r="R61" s="181" t="s">
        <v>311</v>
      </c>
      <c r="S61" s="182">
        <v>643500</v>
      </c>
      <c r="T61" s="182">
        <v>0</v>
      </c>
      <c r="U61" s="207">
        <v>0</v>
      </c>
    </row>
    <row r="62" spans="14:21" ht="33.75" x14ac:dyDescent="0.2">
      <c r="N62" s="208" t="s">
        <v>406</v>
      </c>
      <c r="O62" s="189" t="s">
        <v>407</v>
      </c>
      <c r="P62" s="189"/>
      <c r="Q62" s="189"/>
      <c r="R62" s="189"/>
      <c r="S62" s="190">
        <v>129000</v>
      </c>
      <c r="T62" s="190">
        <v>0</v>
      </c>
      <c r="U62" s="209">
        <v>0</v>
      </c>
    </row>
    <row r="63" spans="14:21" ht="22.5" x14ac:dyDescent="0.2">
      <c r="N63" s="206" t="s">
        <v>137</v>
      </c>
      <c r="O63" s="181" t="s">
        <v>407</v>
      </c>
      <c r="P63" s="181" t="s">
        <v>301</v>
      </c>
      <c r="Q63" s="181"/>
      <c r="R63" s="181"/>
      <c r="S63" s="182">
        <v>129000</v>
      </c>
      <c r="T63" s="182">
        <v>0</v>
      </c>
      <c r="U63" s="207">
        <v>0</v>
      </c>
    </row>
    <row r="64" spans="14:21" ht="22.5" x14ac:dyDescent="0.2">
      <c r="N64" s="206" t="s">
        <v>138</v>
      </c>
      <c r="O64" s="181" t="s">
        <v>407</v>
      </c>
      <c r="P64" s="181" t="s">
        <v>188</v>
      </c>
      <c r="Q64" s="181" t="s">
        <v>336</v>
      </c>
      <c r="R64" s="181" t="s">
        <v>311</v>
      </c>
      <c r="S64" s="182">
        <v>129000</v>
      </c>
      <c r="T64" s="182">
        <v>0</v>
      </c>
      <c r="U64" s="207">
        <v>0</v>
      </c>
    </row>
    <row r="65" spans="14:21" ht="45" x14ac:dyDescent="0.2">
      <c r="N65" s="208" t="s">
        <v>434</v>
      </c>
      <c r="O65" s="189" t="s">
        <v>435</v>
      </c>
      <c r="P65" s="189"/>
      <c r="Q65" s="189"/>
      <c r="R65" s="189"/>
      <c r="S65" s="190">
        <v>5916.15</v>
      </c>
      <c r="T65" s="190">
        <v>0</v>
      </c>
      <c r="U65" s="209">
        <v>0</v>
      </c>
    </row>
    <row r="66" spans="14:21" ht="22.5" x14ac:dyDescent="0.2">
      <c r="N66" s="206" t="s">
        <v>137</v>
      </c>
      <c r="O66" s="181" t="s">
        <v>435</v>
      </c>
      <c r="P66" s="181" t="s">
        <v>301</v>
      </c>
      <c r="Q66" s="181"/>
      <c r="R66" s="181"/>
      <c r="S66" s="182">
        <v>5916.15</v>
      </c>
      <c r="T66" s="182">
        <v>0</v>
      </c>
      <c r="U66" s="207">
        <v>0</v>
      </c>
    </row>
    <row r="67" spans="14:21" ht="22.5" x14ac:dyDescent="0.2">
      <c r="N67" s="206" t="s">
        <v>138</v>
      </c>
      <c r="O67" s="181" t="s">
        <v>435</v>
      </c>
      <c r="P67" s="181" t="s">
        <v>188</v>
      </c>
      <c r="Q67" s="181" t="s">
        <v>336</v>
      </c>
      <c r="R67" s="181" t="s">
        <v>311</v>
      </c>
      <c r="S67" s="182">
        <v>5916.15</v>
      </c>
      <c r="T67" s="182">
        <v>0</v>
      </c>
      <c r="U67" s="207">
        <v>0</v>
      </c>
    </row>
    <row r="68" spans="14:21" x14ac:dyDescent="0.2">
      <c r="N68" s="208" t="s">
        <v>132</v>
      </c>
      <c r="O68" s="189" t="s">
        <v>296</v>
      </c>
      <c r="P68" s="189"/>
      <c r="Q68" s="189"/>
      <c r="R68" s="189"/>
      <c r="S68" s="190">
        <v>18892900</v>
      </c>
      <c r="T68" s="190">
        <v>7235089.4699999997</v>
      </c>
      <c r="U68" s="209">
        <v>8384597.5199999996</v>
      </c>
    </row>
    <row r="69" spans="14:21" x14ac:dyDescent="0.2">
      <c r="N69" s="208" t="s">
        <v>133</v>
      </c>
      <c r="O69" s="189" t="s">
        <v>297</v>
      </c>
      <c r="P69" s="189"/>
      <c r="Q69" s="189"/>
      <c r="R69" s="189"/>
      <c r="S69" s="190">
        <v>1322678</v>
      </c>
      <c r="T69" s="190">
        <v>1322678</v>
      </c>
      <c r="U69" s="209">
        <v>1322678</v>
      </c>
    </row>
    <row r="70" spans="14:21" ht="45" x14ac:dyDescent="0.2">
      <c r="N70" s="206" t="s">
        <v>134</v>
      </c>
      <c r="O70" s="181" t="s">
        <v>297</v>
      </c>
      <c r="P70" s="181" t="s">
        <v>298</v>
      </c>
      <c r="Q70" s="181"/>
      <c r="R70" s="181"/>
      <c r="S70" s="182">
        <v>1322678</v>
      </c>
      <c r="T70" s="182">
        <v>1322678</v>
      </c>
      <c r="U70" s="207">
        <v>1322678</v>
      </c>
    </row>
    <row r="71" spans="14:21" ht="22.5" x14ac:dyDescent="0.2">
      <c r="N71" s="206" t="s">
        <v>135</v>
      </c>
      <c r="O71" s="181" t="s">
        <v>297</v>
      </c>
      <c r="P71" s="181" t="s">
        <v>189</v>
      </c>
      <c r="Q71" s="181" t="s">
        <v>125</v>
      </c>
      <c r="R71" s="181" t="s">
        <v>295</v>
      </c>
      <c r="S71" s="182">
        <v>1322678</v>
      </c>
      <c r="T71" s="182">
        <v>1322678</v>
      </c>
      <c r="U71" s="207">
        <v>1322678</v>
      </c>
    </row>
    <row r="72" spans="14:21" ht="22.5" x14ac:dyDescent="0.2">
      <c r="N72" s="208" t="s">
        <v>136</v>
      </c>
      <c r="O72" s="189" t="s">
        <v>300</v>
      </c>
      <c r="P72" s="189"/>
      <c r="Q72" s="189"/>
      <c r="R72" s="189"/>
      <c r="S72" s="190">
        <v>3263718.7</v>
      </c>
      <c r="T72" s="190">
        <v>2951341.6</v>
      </c>
      <c r="U72" s="209">
        <v>2827341.6</v>
      </c>
    </row>
    <row r="73" spans="14:21" ht="45" x14ac:dyDescent="0.2">
      <c r="N73" s="206" t="s">
        <v>134</v>
      </c>
      <c r="O73" s="181" t="s">
        <v>300</v>
      </c>
      <c r="P73" s="181" t="s">
        <v>298</v>
      </c>
      <c r="Q73" s="181"/>
      <c r="R73" s="181"/>
      <c r="S73" s="182">
        <v>2297968</v>
      </c>
      <c r="T73" s="182">
        <v>2297968</v>
      </c>
      <c r="U73" s="207">
        <v>2297968</v>
      </c>
    </row>
    <row r="74" spans="14:21" ht="22.5" x14ac:dyDescent="0.2">
      <c r="N74" s="206" t="s">
        <v>135</v>
      </c>
      <c r="O74" s="181" t="s">
        <v>300</v>
      </c>
      <c r="P74" s="181" t="s">
        <v>189</v>
      </c>
      <c r="Q74" s="181" t="s">
        <v>125</v>
      </c>
      <c r="R74" s="181" t="s">
        <v>299</v>
      </c>
      <c r="S74" s="182">
        <v>2297968</v>
      </c>
      <c r="T74" s="182">
        <v>2297968</v>
      </c>
      <c r="U74" s="207">
        <v>2297968</v>
      </c>
    </row>
    <row r="75" spans="14:21" ht="22.5" x14ac:dyDescent="0.2">
      <c r="N75" s="206" t="s">
        <v>137</v>
      </c>
      <c r="O75" s="181" t="s">
        <v>300</v>
      </c>
      <c r="P75" s="181" t="s">
        <v>301</v>
      </c>
      <c r="Q75" s="181"/>
      <c r="R75" s="181"/>
      <c r="S75" s="182">
        <v>964951.7</v>
      </c>
      <c r="T75" s="182">
        <v>652574.6</v>
      </c>
      <c r="U75" s="207">
        <v>528574.6</v>
      </c>
    </row>
    <row r="76" spans="14:21" ht="22.5" x14ac:dyDescent="0.2">
      <c r="N76" s="206" t="s">
        <v>138</v>
      </c>
      <c r="O76" s="181" t="s">
        <v>300</v>
      </c>
      <c r="P76" s="181" t="s">
        <v>188</v>
      </c>
      <c r="Q76" s="181" t="s">
        <v>125</v>
      </c>
      <c r="R76" s="181" t="s">
        <v>299</v>
      </c>
      <c r="S76" s="182">
        <v>964951.7</v>
      </c>
      <c r="T76" s="182">
        <v>652574.6</v>
      </c>
      <c r="U76" s="207">
        <v>528574.6</v>
      </c>
    </row>
    <row r="77" spans="14:21" x14ac:dyDescent="0.2">
      <c r="N77" s="206" t="s">
        <v>139</v>
      </c>
      <c r="O77" s="181" t="s">
        <v>300</v>
      </c>
      <c r="P77" s="181" t="s">
        <v>302</v>
      </c>
      <c r="Q77" s="181"/>
      <c r="R77" s="181"/>
      <c r="S77" s="182">
        <v>799</v>
      </c>
      <c r="T77" s="182">
        <v>799</v>
      </c>
      <c r="U77" s="207">
        <v>799</v>
      </c>
    </row>
    <row r="78" spans="14:21" x14ac:dyDescent="0.2">
      <c r="N78" s="206" t="s">
        <v>140</v>
      </c>
      <c r="O78" s="181" t="s">
        <v>300</v>
      </c>
      <c r="P78" s="181" t="s">
        <v>190</v>
      </c>
      <c r="Q78" s="181" t="s">
        <v>125</v>
      </c>
      <c r="R78" s="181" t="s">
        <v>299</v>
      </c>
      <c r="S78" s="182">
        <v>799</v>
      </c>
      <c r="T78" s="182">
        <v>799</v>
      </c>
      <c r="U78" s="207">
        <v>799</v>
      </c>
    </row>
    <row r="79" spans="14:21" ht="33.75" x14ac:dyDescent="0.2">
      <c r="N79" s="208" t="s">
        <v>112</v>
      </c>
      <c r="O79" s="189" t="s">
        <v>303</v>
      </c>
      <c r="P79" s="189"/>
      <c r="Q79" s="189"/>
      <c r="R79" s="189"/>
      <c r="S79" s="190">
        <v>6672</v>
      </c>
      <c r="T79" s="190">
        <v>0</v>
      </c>
      <c r="U79" s="209">
        <v>0</v>
      </c>
    </row>
    <row r="80" spans="14:21" x14ac:dyDescent="0.2">
      <c r="N80" s="206" t="s">
        <v>141</v>
      </c>
      <c r="O80" s="181" t="s">
        <v>303</v>
      </c>
      <c r="P80" s="181" t="s">
        <v>304</v>
      </c>
      <c r="Q80" s="181"/>
      <c r="R80" s="181"/>
      <c r="S80" s="182">
        <v>6672</v>
      </c>
      <c r="T80" s="182">
        <v>0</v>
      </c>
      <c r="U80" s="207">
        <v>0</v>
      </c>
    </row>
    <row r="81" spans="14:21" x14ac:dyDescent="0.2">
      <c r="N81" s="206" t="s">
        <v>142</v>
      </c>
      <c r="O81" s="181" t="s">
        <v>303</v>
      </c>
      <c r="P81" s="181" t="s">
        <v>191</v>
      </c>
      <c r="Q81" s="181" t="s">
        <v>125</v>
      </c>
      <c r="R81" s="181" t="s">
        <v>299</v>
      </c>
      <c r="S81" s="182">
        <v>6672</v>
      </c>
      <c r="T81" s="182">
        <v>0</v>
      </c>
      <c r="U81" s="207">
        <v>0</v>
      </c>
    </row>
    <row r="82" spans="14:21" ht="33.75" x14ac:dyDescent="0.2">
      <c r="N82" s="208" t="s">
        <v>271</v>
      </c>
      <c r="O82" s="189" t="s">
        <v>305</v>
      </c>
      <c r="P82" s="189"/>
      <c r="Q82" s="189"/>
      <c r="R82" s="189"/>
      <c r="S82" s="190">
        <v>104584</v>
      </c>
      <c r="T82" s="190">
        <v>0</v>
      </c>
      <c r="U82" s="209">
        <v>0</v>
      </c>
    </row>
    <row r="83" spans="14:21" x14ac:dyDescent="0.2">
      <c r="N83" s="206" t="s">
        <v>141</v>
      </c>
      <c r="O83" s="181" t="s">
        <v>305</v>
      </c>
      <c r="P83" s="181" t="s">
        <v>304</v>
      </c>
      <c r="Q83" s="181"/>
      <c r="R83" s="181"/>
      <c r="S83" s="182">
        <v>104584</v>
      </c>
      <c r="T83" s="182">
        <v>0</v>
      </c>
      <c r="U83" s="207">
        <v>0</v>
      </c>
    </row>
    <row r="84" spans="14:21" x14ac:dyDescent="0.2">
      <c r="N84" s="206" t="s">
        <v>142</v>
      </c>
      <c r="O84" s="181" t="s">
        <v>305</v>
      </c>
      <c r="P84" s="181" t="s">
        <v>191</v>
      </c>
      <c r="Q84" s="181" t="s">
        <v>125</v>
      </c>
      <c r="R84" s="181" t="s">
        <v>299</v>
      </c>
      <c r="S84" s="182">
        <v>104584</v>
      </c>
      <c r="T84" s="182">
        <v>0</v>
      </c>
      <c r="U84" s="207">
        <v>0</v>
      </c>
    </row>
    <row r="85" spans="14:21" ht="22.5" x14ac:dyDescent="0.2">
      <c r="N85" s="208" t="s">
        <v>461</v>
      </c>
      <c r="O85" s="189" t="s">
        <v>462</v>
      </c>
      <c r="P85" s="189"/>
      <c r="Q85" s="189"/>
      <c r="R85" s="189"/>
      <c r="S85" s="190">
        <v>18170</v>
      </c>
      <c r="T85" s="190">
        <v>0</v>
      </c>
      <c r="U85" s="209">
        <v>0</v>
      </c>
    </row>
    <row r="86" spans="14:21" ht="22.5" x14ac:dyDescent="0.2">
      <c r="N86" s="206" t="s">
        <v>137</v>
      </c>
      <c r="O86" s="181" t="s">
        <v>462</v>
      </c>
      <c r="P86" s="181" t="s">
        <v>301</v>
      </c>
      <c r="Q86" s="181"/>
      <c r="R86" s="181"/>
      <c r="S86" s="182">
        <v>18170</v>
      </c>
      <c r="T86" s="182">
        <v>0</v>
      </c>
      <c r="U86" s="207">
        <v>0</v>
      </c>
    </row>
    <row r="87" spans="14:21" ht="22.5" x14ac:dyDescent="0.2">
      <c r="N87" s="206" t="s">
        <v>138</v>
      </c>
      <c r="O87" s="181" t="s">
        <v>462</v>
      </c>
      <c r="P87" s="181" t="s">
        <v>188</v>
      </c>
      <c r="Q87" s="181" t="s">
        <v>125</v>
      </c>
      <c r="R87" s="181" t="s">
        <v>299</v>
      </c>
      <c r="S87" s="182">
        <v>18170</v>
      </c>
      <c r="T87" s="182">
        <v>0</v>
      </c>
      <c r="U87" s="207">
        <v>0</v>
      </c>
    </row>
    <row r="88" spans="14:21" ht="22.5" x14ac:dyDescent="0.2">
      <c r="N88" s="208" t="s">
        <v>145</v>
      </c>
      <c r="O88" s="189" t="s">
        <v>308</v>
      </c>
      <c r="P88" s="189"/>
      <c r="Q88" s="189"/>
      <c r="R88" s="189"/>
      <c r="S88" s="190">
        <v>36210</v>
      </c>
      <c r="T88" s="190">
        <v>0</v>
      </c>
      <c r="U88" s="209">
        <v>0</v>
      </c>
    </row>
    <row r="89" spans="14:21" x14ac:dyDescent="0.2">
      <c r="N89" s="206" t="s">
        <v>141</v>
      </c>
      <c r="O89" s="181" t="s">
        <v>308</v>
      </c>
      <c r="P89" s="181" t="s">
        <v>304</v>
      </c>
      <c r="Q89" s="181"/>
      <c r="R89" s="181"/>
      <c r="S89" s="182">
        <v>36210</v>
      </c>
      <c r="T89" s="182">
        <v>0</v>
      </c>
      <c r="U89" s="207">
        <v>0</v>
      </c>
    </row>
    <row r="90" spans="14:21" x14ac:dyDescent="0.2">
      <c r="N90" s="206" t="s">
        <v>142</v>
      </c>
      <c r="O90" s="181" t="s">
        <v>308</v>
      </c>
      <c r="P90" s="181" t="s">
        <v>191</v>
      </c>
      <c r="Q90" s="181" t="s">
        <v>125</v>
      </c>
      <c r="R90" s="181" t="s">
        <v>307</v>
      </c>
      <c r="S90" s="182">
        <v>36210</v>
      </c>
      <c r="T90" s="182">
        <v>0</v>
      </c>
      <c r="U90" s="207">
        <v>0</v>
      </c>
    </row>
    <row r="91" spans="14:21" ht="22.5" x14ac:dyDescent="0.2">
      <c r="N91" s="208" t="s">
        <v>147</v>
      </c>
      <c r="O91" s="189" t="s">
        <v>310</v>
      </c>
      <c r="P91" s="189"/>
      <c r="Q91" s="189"/>
      <c r="R91" s="189"/>
      <c r="S91" s="190">
        <v>128669.69</v>
      </c>
      <c r="T91" s="190">
        <v>91539.57</v>
      </c>
      <c r="U91" s="209">
        <v>434395.12</v>
      </c>
    </row>
    <row r="92" spans="14:21" ht="22.5" x14ac:dyDescent="0.2">
      <c r="N92" s="206" t="s">
        <v>137</v>
      </c>
      <c r="O92" s="181" t="s">
        <v>310</v>
      </c>
      <c r="P92" s="181" t="s">
        <v>301</v>
      </c>
      <c r="Q92" s="181"/>
      <c r="R92" s="181"/>
      <c r="S92" s="182">
        <v>118669.69</v>
      </c>
      <c r="T92" s="182">
        <v>81539.570000000007</v>
      </c>
      <c r="U92" s="207">
        <v>424395.12</v>
      </c>
    </row>
    <row r="93" spans="14:21" ht="22.5" x14ac:dyDescent="0.2">
      <c r="N93" s="206" t="s">
        <v>138</v>
      </c>
      <c r="O93" s="181" t="s">
        <v>310</v>
      </c>
      <c r="P93" s="181" t="s">
        <v>188</v>
      </c>
      <c r="Q93" s="181" t="s">
        <v>125</v>
      </c>
      <c r="R93" s="181" t="s">
        <v>309</v>
      </c>
      <c r="S93" s="182">
        <v>118669.69</v>
      </c>
      <c r="T93" s="182">
        <v>81539.570000000007</v>
      </c>
      <c r="U93" s="207">
        <v>424395.12</v>
      </c>
    </row>
    <row r="94" spans="14:21" x14ac:dyDescent="0.2">
      <c r="N94" s="206" t="s">
        <v>139</v>
      </c>
      <c r="O94" s="181" t="s">
        <v>310</v>
      </c>
      <c r="P94" s="181" t="s">
        <v>302</v>
      </c>
      <c r="Q94" s="181"/>
      <c r="R94" s="181"/>
      <c r="S94" s="182">
        <v>10000</v>
      </c>
      <c r="T94" s="182">
        <v>10000</v>
      </c>
      <c r="U94" s="207">
        <v>10000</v>
      </c>
    </row>
    <row r="95" spans="14:21" x14ac:dyDescent="0.2">
      <c r="N95" s="206" t="s">
        <v>140</v>
      </c>
      <c r="O95" s="181" t="s">
        <v>310</v>
      </c>
      <c r="P95" s="181" t="s">
        <v>190</v>
      </c>
      <c r="Q95" s="181" t="s">
        <v>125</v>
      </c>
      <c r="R95" s="181" t="s">
        <v>309</v>
      </c>
      <c r="S95" s="182">
        <v>10000</v>
      </c>
      <c r="T95" s="182">
        <v>10000</v>
      </c>
      <c r="U95" s="207">
        <v>10000</v>
      </c>
    </row>
    <row r="96" spans="14:21" ht="22.5" x14ac:dyDescent="0.2">
      <c r="N96" s="208" t="s">
        <v>150</v>
      </c>
      <c r="O96" s="189" t="s">
        <v>314</v>
      </c>
      <c r="P96" s="189"/>
      <c r="Q96" s="189"/>
      <c r="R96" s="189"/>
      <c r="S96" s="190">
        <v>21600</v>
      </c>
      <c r="T96" s="190">
        <v>18000</v>
      </c>
      <c r="U96" s="209">
        <v>18000</v>
      </c>
    </row>
    <row r="97" spans="14:21" ht="22.5" x14ac:dyDescent="0.2">
      <c r="N97" s="206" t="s">
        <v>137</v>
      </c>
      <c r="O97" s="181" t="s">
        <v>314</v>
      </c>
      <c r="P97" s="181" t="s">
        <v>301</v>
      </c>
      <c r="Q97" s="181"/>
      <c r="R97" s="181"/>
      <c r="S97" s="182">
        <v>21600</v>
      </c>
      <c r="T97" s="182">
        <v>18000</v>
      </c>
      <c r="U97" s="207">
        <v>18000</v>
      </c>
    </row>
    <row r="98" spans="14:21" ht="22.5" x14ac:dyDescent="0.2">
      <c r="N98" s="206" t="s">
        <v>138</v>
      </c>
      <c r="O98" s="181" t="s">
        <v>314</v>
      </c>
      <c r="P98" s="181" t="s">
        <v>188</v>
      </c>
      <c r="Q98" s="181" t="s">
        <v>311</v>
      </c>
      <c r="R98" s="181" t="s">
        <v>313</v>
      </c>
      <c r="S98" s="182">
        <v>21600</v>
      </c>
      <c r="T98" s="182">
        <v>18000</v>
      </c>
      <c r="U98" s="207">
        <v>18000</v>
      </c>
    </row>
    <row r="99" spans="14:21" x14ac:dyDescent="0.2">
      <c r="N99" s="208" t="s">
        <v>152</v>
      </c>
      <c r="O99" s="189" t="s">
        <v>320</v>
      </c>
      <c r="P99" s="189"/>
      <c r="Q99" s="189"/>
      <c r="R99" s="189"/>
      <c r="S99" s="190">
        <v>1774.8</v>
      </c>
      <c r="T99" s="190">
        <v>1774.8</v>
      </c>
      <c r="U99" s="209">
        <v>1774.8</v>
      </c>
    </row>
    <row r="100" spans="14:21" ht="22.5" x14ac:dyDescent="0.2">
      <c r="N100" s="206" t="s">
        <v>137</v>
      </c>
      <c r="O100" s="181" t="s">
        <v>320</v>
      </c>
      <c r="P100" s="181" t="s">
        <v>301</v>
      </c>
      <c r="Q100" s="181"/>
      <c r="R100" s="181"/>
      <c r="S100" s="182">
        <v>1774.8</v>
      </c>
      <c r="T100" s="182">
        <v>1774.8</v>
      </c>
      <c r="U100" s="207">
        <v>1774.8</v>
      </c>
    </row>
    <row r="101" spans="14:21" ht="22.5" x14ac:dyDescent="0.2">
      <c r="N101" s="206" t="s">
        <v>138</v>
      </c>
      <c r="O101" s="181" t="s">
        <v>320</v>
      </c>
      <c r="P101" s="181" t="s">
        <v>188</v>
      </c>
      <c r="Q101" s="181" t="s">
        <v>311</v>
      </c>
      <c r="R101" s="181" t="s">
        <v>315</v>
      </c>
      <c r="S101" s="182">
        <v>1774.8</v>
      </c>
      <c r="T101" s="182">
        <v>1774.8</v>
      </c>
      <c r="U101" s="207">
        <v>1774.8</v>
      </c>
    </row>
    <row r="102" spans="14:21" ht="22.5" x14ac:dyDescent="0.2">
      <c r="N102" s="208" t="s">
        <v>153</v>
      </c>
      <c r="O102" s="189" t="s">
        <v>321</v>
      </c>
      <c r="P102" s="189"/>
      <c r="Q102" s="189"/>
      <c r="R102" s="189"/>
      <c r="S102" s="190">
        <v>277869.84000000003</v>
      </c>
      <c r="T102" s="190">
        <v>290300</v>
      </c>
      <c r="U102" s="209">
        <v>290300</v>
      </c>
    </row>
    <row r="103" spans="14:21" ht="22.5" x14ac:dyDescent="0.2">
      <c r="N103" s="206" t="s">
        <v>137</v>
      </c>
      <c r="O103" s="181" t="s">
        <v>321</v>
      </c>
      <c r="P103" s="181" t="s">
        <v>301</v>
      </c>
      <c r="Q103" s="181"/>
      <c r="R103" s="181"/>
      <c r="S103" s="182">
        <v>277869.84000000003</v>
      </c>
      <c r="T103" s="182">
        <v>290300</v>
      </c>
      <c r="U103" s="207">
        <v>290300</v>
      </c>
    </row>
    <row r="104" spans="14:21" ht="22.5" x14ac:dyDescent="0.2">
      <c r="N104" s="206" t="s">
        <v>138</v>
      </c>
      <c r="O104" s="181" t="s">
        <v>321</v>
      </c>
      <c r="P104" s="181" t="s">
        <v>188</v>
      </c>
      <c r="Q104" s="181" t="s">
        <v>311</v>
      </c>
      <c r="R104" s="181" t="s">
        <v>315</v>
      </c>
      <c r="S104" s="182">
        <v>277869.84000000003</v>
      </c>
      <c r="T104" s="182">
        <v>290300</v>
      </c>
      <c r="U104" s="207">
        <v>290300</v>
      </c>
    </row>
    <row r="105" spans="14:21" ht="22.5" x14ac:dyDescent="0.2">
      <c r="N105" s="208" t="s">
        <v>155</v>
      </c>
      <c r="O105" s="189" t="s">
        <v>328</v>
      </c>
      <c r="P105" s="189"/>
      <c r="Q105" s="189"/>
      <c r="R105" s="189"/>
      <c r="S105" s="190">
        <v>3300</v>
      </c>
      <c r="T105" s="190">
        <v>3300</v>
      </c>
      <c r="U105" s="209">
        <v>3300</v>
      </c>
    </row>
    <row r="106" spans="14:21" ht="22.5" x14ac:dyDescent="0.2">
      <c r="N106" s="206" t="s">
        <v>137</v>
      </c>
      <c r="O106" s="181" t="s">
        <v>328</v>
      </c>
      <c r="P106" s="181" t="s">
        <v>301</v>
      </c>
      <c r="Q106" s="181"/>
      <c r="R106" s="181"/>
      <c r="S106" s="182">
        <v>3300</v>
      </c>
      <c r="T106" s="182">
        <v>3300</v>
      </c>
      <c r="U106" s="207">
        <v>3300</v>
      </c>
    </row>
    <row r="107" spans="14:21" ht="22.5" x14ac:dyDescent="0.2">
      <c r="N107" s="206" t="s">
        <v>138</v>
      </c>
      <c r="O107" s="181" t="s">
        <v>328</v>
      </c>
      <c r="P107" s="181" t="s">
        <v>188</v>
      </c>
      <c r="Q107" s="181" t="s">
        <v>311</v>
      </c>
      <c r="R107" s="181" t="s">
        <v>322</v>
      </c>
      <c r="S107" s="182">
        <v>3300</v>
      </c>
      <c r="T107" s="182">
        <v>3300</v>
      </c>
      <c r="U107" s="207">
        <v>3300</v>
      </c>
    </row>
    <row r="108" spans="14:21" x14ac:dyDescent="0.2">
      <c r="N108" s="208" t="s">
        <v>165</v>
      </c>
      <c r="O108" s="189" t="s">
        <v>343</v>
      </c>
      <c r="P108" s="189"/>
      <c r="Q108" s="189"/>
      <c r="R108" s="189"/>
      <c r="S108" s="190">
        <v>377740</v>
      </c>
      <c r="T108" s="190">
        <v>0</v>
      </c>
      <c r="U108" s="209">
        <v>0</v>
      </c>
    </row>
    <row r="109" spans="14:21" ht="22.5" x14ac:dyDescent="0.2">
      <c r="N109" s="206" t="s">
        <v>137</v>
      </c>
      <c r="O109" s="181" t="s">
        <v>343</v>
      </c>
      <c r="P109" s="181" t="s">
        <v>301</v>
      </c>
      <c r="Q109" s="181"/>
      <c r="R109" s="181"/>
      <c r="S109" s="182">
        <v>377740</v>
      </c>
      <c r="T109" s="182">
        <v>0</v>
      </c>
      <c r="U109" s="207">
        <v>0</v>
      </c>
    </row>
    <row r="110" spans="14:21" ht="22.5" x14ac:dyDescent="0.2">
      <c r="N110" s="206" t="s">
        <v>138</v>
      </c>
      <c r="O110" s="181" t="s">
        <v>343</v>
      </c>
      <c r="P110" s="181" t="s">
        <v>188</v>
      </c>
      <c r="Q110" s="181" t="s">
        <v>336</v>
      </c>
      <c r="R110" s="181" t="s">
        <v>311</v>
      </c>
      <c r="S110" s="182">
        <v>377740</v>
      </c>
      <c r="T110" s="182">
        <v>0</v>
      </c>
      <c r="U110" s="207">
        <v>0</v>
      </c>
    </row>
    <row r="111" spans="14:21" ht="33.75" x14ac:dyDescent="0.2">
      <c r="N111" s="208" t="s">
        <v>113</v>
      </c>
      <c r="O111" s="189" t="s">
        <v>346</v>
      </c>
      <c r="P111" s="189"/>
      <c r="Q111" s="189"/>
      <c r="R111" s="189"/>
      <c r="S111" s="190">
        <v>1945244</v>
      </c>
      <c r="T111" s="190">
        <v>0</v>
      </c>
      <c r="U111" s="209">
        <v>0</v>
      </c>
    </row>
    <row r="112" spans="14:21" x14ac:dyDescent="0.2">
      <c r="N112" s="206" t="s">
        <v>141</v>
      </c>
      <c r="O112" s="181" t="s">
        <v>346</v>
      </c>
      <c r="P112" s="181" t="s">
        <v>304</v>
      </c>
      <c r="Q112" s="181"/>
      <c r="R112" s="181"/>
      <c r="S112" s="182">
        <v>1945244</v>
      </c>
      <c r="T112" s="182">
        <v>0</v>
      </c>
      <c r="U112" s="207">
        <v>0</v>
      </c>
    </row>
    <row r="113" spans="14:21" x14ac:dyDescent="0.2">
      <c r="N113" s="206" t="s">
        <v>142</v>
      </c>
      <c r="O113" s="181" t="s">
        <v>346</v>
      </c>
      <c r="P113" s="181" t="s">
        <v>191</v>
      </c>
      <c r="Q113" s="181" t="s">
        <v>345</v>
      </c>
      <c r="R113" s="181" t="s">
        <v>125</v>
      </c>
      <c r="S113" s="182">
        <v>1945244</v>
      </c>
      <c r="T113" s="182">
        <v>0</v>
      </c>
      <c r="U113" s="207">
        <v>0</v>
      </c>
    </row>
    <row r="114" spans="14:21" x14ac:dyDescent="0.2">
      <c r="N114" s="208" t="s">
        <v>114</v>
      </c>
      <c r="O114" s="189" t="s">
        <v>347</v>
      </c>
      <c r="P114" s="189"/>
      <c r="Q114" s="189"/>
      <c r="R114" s="189"/>
      <c r="S114" s="190">
        <v>400846.92</v>
      </c>
      <c r="T114" s="190">
        <v>392793</v>
      </c>
      <c r="U114" s="209">
        <v>392793</v>
      </c>
    </row>
    <row r="115" spans="14:21" x14ac:dyDescent="0.2">
      <c r="N115" s="206" t="s">
        <v>170</v>
      </c>
      <c r="O115" s="181" t="s">
        <v>347</v>
      </c>
      <c r="P115" s="181" t="s">
        <v>348</v>
      </c>
      <c r="Q115" s="181"/>
      <c r="R115" s="181"/>
      <c r="S115" s="182">
        <v>400846.92</v>
      </c>
      <c r="T115" s="182">
        <v>392793</v>
      </c>
      <c r="U115" s="207">
        <v>392793</v>
      </c>
    </row>
    <row r="116" spans="14:21" x14ac:dyDescent="0.2">
      <c r="N116" s="206" t="s">
        <v>171</v>
      </c>
      <c r="O116" s="181" t="s">
        <v>347</v>
      </c>
      <c r="P116" s="181" t="s">
        <v>117</v>
      </c>
      <c r="Q116" s="181" t="s">
        <v>315</v>
      </c>
      <c r="R116" s="181" t="s">
        <v>125</v>
      </c>
      <c r="S116" s="182">
        <v>400846.92</v>
      </c>
      <c r="T116" s="182">
        <v>392793</v>
      </c>
      <c r="U116" s="207">
        <v>392793</v>
      </c>
    </row>
    <row r="117" spans="14:21" ht="67.5" x14ac:dyDescent="0.2">
      <c r="N117" s="208" t="s">
        <v>116</v>
      </c>
      <c r="O117" s="189" t="s">
        <v>350</v>
      </c>
      <c r="P117" s="189"/>
      <c r="Q117" s="189"/>
      <c r="R117" s="189"/>
      <c r="S117" s="190">
        <v>129254</v>
      </c>
      <c r="T117" s="190">
        <v>0</v>
      </c>
      <c r="U117" s="209">
        <v>0</v>
      </c>
    </row>
    <row r="118" spans="14:21" x14ac:dyDescent="0.2">
      <c r="N118" s="206" t="s">
        <v>141</v>
      </c>
      <c r="O118" s="181" t="s">
        <v>350</v>
      </c>
      <c r="P118" s="181" t="s">
        <v>304</v>
      </c>
      <c r="Q118" s="181"/>
      <c r="R118" s="181"/>
      <c r="S118" s="182">
        <v>129254</v>
      </c>
      <c r="T118" s="182">
        <v>0</v>
      </c>
      <c r="U118" s="207">
        <v>0</v>
      </c>
    </row>
    <row r="119" spans="14:21" x14ac:dyDescent="0.2">
      <c r="N119" s="206" t="s">
        <v>142</v>
      </c>
      <c r="O119" s="181" t="s">
        <v>350</v>
      </c>
      <c r="P119" s="181" t="s">
        <v>191</v>
      </c>
      <c r="Q119" s="181" t="s">
        <v>349</v>
      </c>
      <c r="R119" s="181" t="s">
        <v>295</v>
      </c>
      <c r="S119" s="182">
        <v>129254</v>
      </c>
      <c r="T119" s="182">
        <v>0</v>
      </c>
      <c r="U119" s="207">
        <v>0</v>
      </c>
    </row>
    <row r="120" spans="14:21" ht="33.75" x14ac:dyDescent="0.2">
      <c r="N120" s="208" t="s">
        <v>274</v>
      </c>
      <c r="O120" s="189" t="s">
        <v>312</v>
      </c>
      <c r="P120" s="189"/>
      <c r="Q120" s="189"/>
      <c r="R120" s="189"/>
      <c r="S120" s="190">
        <v>199924</v>
      </c>
      <c r="T120" s="190">
        <v>217200</v>
      </c>
      <c r="U120" s="209">
        <v>225000</v>
      </c>
    </row>
    <row r="121" spans="14:21" ht="45" x14ac:dyDescent="0.2">
      <c r="N121" s="206" t="s">
        <v>134</v>
      </c>
      <c r="O121" s="181" t="s">
        <v>312</v>
      </c>
      <c r="P121" s="181" t="s">
        <v>298</v>
      </c>
      <c r="Q121" s="181"/>
      <c r="R121" s="181"/>
      <c r="S121" s="182">
        <v>199024</v>
      </c>
      <c r="T121" s="182">
        <v>216300</v>
      </c>
      <c r="U121" s="207">
        <v>224100</v>
      </c>
    </row>
    <row r="122" spans="14:21" ht="22.5" x14ac:dyDescent="0.2">
      <c r="N122" s="206" t="s">
        <v>135</v>
      </c>
      <c r="O122" s="181" t="s">
        <v>312</v>
      </c>
      <c r="P122" s="181" t="s">
        <v>189</v>
      </c>
      <c r="Q122" s="181" t="s">
        <v>295</v>
      </c>
      <c r="R122" s="181" t="s">
        <v>311</v>
      </c>
      <c r="S122" s="182">
        <v>199024</v>
      </c>
      <c r="T122" s="182">
        <v>216300</v>
      </c>
      <c r="U122" s="207">
        <v>224100</v>
      </c>
    </row>
    <row r="123" spans="14:21" ht="22.5" x14ac:dyDescent="0.2">
      <c r="N123" s="206" t="s">
        <v>137</v>
      </c>
      <c r="O123" s="181" t="s">
        <v>312</v>
      </c>
      <c r="P123" s="181" t="s">
        <v>301</v>
      </c>
      <c r="Q123" s="181"/>
      <c r="R123" s="181"/>
      <c r="S123" s="182">
        <v>900</v>
      </c>
      <c r="T123" s="182">
        <v>900</v>
      </c>
      <c r="U123" s="207">
        <v>900</v>
      </c>
    </row>
    <row r="124" spans="14:21" ht="22.5" x14ac:dyDescent="0.2">
      <c r="N124" s="206" t="s">
        <v>138</v>
      </c>
      <c r="O124" s="181" t="s">
        <v>312</v>
      </c>
      <c r="P124" s="181" t="s">
        <v>188</v>
      </c>
      <c r="Q124" s="181" t="s">
        <v>295</v>
      </c>
      <c r="R124" s="181" t="s">
        <v>311</v>
      </c>
      <c r="S124" s="182">
        <v>900</v>
      </c>
      <c r="T124" s="182">
        <v>900</v>
      </c>
      <c r="U124" s="207">
        <v>900</v>
      </c>
    </row>
    <row r="125" spans="14:21" ht="33.75" x14ac:dyDescent="0.2">
      <c r="N125" s="208" t="s">
        <v>143</v>
      </c>
      <c r="O125" s="189" t="s">
        <v>306</v>
      </c>
      <c r="P125" s="189"/>
      <c r="Q125" s="189"/>
      <c r="R125" s="189"/>
      <c r="S125" s="190">
        <v>100</v>
      </c>
      <c r="T125" s="190">
        <v>100</v>
      </c>
      <c r="U125" s="209">
        <v>100</v>
      </c>
    </row>
    <row r="126" spans="14:21" ht="22.5" x14ac:dyDescent="0.2">
      <c r="N126" s="206" t="s">
        <v>137</v>
      </c>
      <c r="O126" s="181" t="s">
        <v>306</v>
      </c>
      <c r="P126" s="181" t="s">
        <v>301</v>
      </c>
      <c r="Q126" s="181"/>
      <c r="R126" s="181"/>
      <c r="S126" s="182">
        <v>100</v>
      </c>
      <c r="T126" s="182">
        <v>100</v>
      </c>
      <c r="U126" s="207">
        <v>100</v>
      </c>
    </row>
    <row r="127" spans="14:21" ht="22.5" x14ac:dyDescent="0.2">
      <c r="N127" s="206" t="s">
        <v>138</v>
      </c>
      <c r="O127" s="181" t="s">
        <v>306</v>
      </c>
      <c r="P127" s="181" t="s">
        <v>188</v>
      </c>
      <c r="Q127" s="181" t="s">
        <v>125</v>
      </c>
      <c r="R127" s="181" t="s">
        <v>299</v>
      </c>
      <c r="S127" s="182">
        <v>100</v>
      </c>
      <c r="T127" s="182">
        <v>100</v>
      </c>
      <c r="U127" s="207">
        <v>100</v>
      </c>
    </row>
    <row r="128" spans="14:21" ht="45" x14ac:dyDescent="0.2">
      <c r="N128" s="208" t="s">
        <v>426</v>
      </c>
      <c r="O128" s="189" t="s">
        <v>427</v>
      </c>
      <c r="P128" s="189"/>
      <c r="Q128" s="189"/>
      <c r="R128" s="189"/>
      <c r="S128" s="190">
        <v>140000</v>
      </c>
      <c r="T128" s="190">
        <v>0</v>
      </c>
      <c r="U128" s="209">
        <v>0</v>
      </c>
    </row>
    <row r="129" spans="14:21" ht="22.5" x14ac:dyDescent="0.2">
      <c r="N129" s="206" t="s">
        <v>137</v>
      </c>
      <c r="O129" s="181" t="s">
        <v>427</v>
      </c>
      <c r="P129" s="181" t="s">
        <v>301</v>
      </c>
      <c r="Q129" s="181"/>
      <c r="R129" s="181"/>
      <c r="S129" s="182">
        <v>140000</v>
      </c>
      <c r="T129" s="182">
        <v>0</v>
      </c>
      <c r="U129" s="207">
        <v>0</v>
      </c>
    </row>
    <row r="130" spans="14:21" ht="22.5" x14ac:dyDescent="0.2">
      <c r="N130" s="206" t="s">
        <v>138</v>
      </c>
      <c r="O130" s="181" t="s">
        <v>427</v>
      </c>
      <c r="P130" s="181" t="s">
        <v>188</v>
      </c>
      <c r="Q130" s="181" t="s">
        <v>336</v>
      </c>
      <c r="R130" s="181" t="s">
        <v>311</v>
      </c>
      <c r="S130" s="182">
        <v>140000</v>
      </c>
      <c r="T130" s="182">
        <v>0</v>
      </c>
      <c r="U130" s="207">
        <v>0</v>
      </c>
    </row>
    <row r="131" spans="14:21" x14ac:dyDescent="0.2">
      <c r="N131" s="208" t="s">
        <v>174</v>
      </c>
      <c r="O131" s="189" t="s">
        <v>353</v>
      </c>
      <c r="P131" s="189"/>
      <c r="Q131" s="189"/>
      <c r="R131" s="189"/>
      <c r="S131" s="190">
        <v>0</v>
      </c>
      <c r="T131" s="190">
        <v>204062.5</v>
      </c>
      <c r="U131" s="209">
        <v>464915</v>
      </c>
    </row>
    <row r="132" spans="14:21" x14ac:dyDescent="0.2">
      <c r="N132" s="206" t="s">
        <v>174</v>
      </c>
      <c r="O132" s="181" t="s">
        <v>353</v>
      </c>
      <c r="P132" s="181" t="s">
        <v>278</v>
      </c>
      <c r="Q132" s="181"/>
      <c r="R132" s="181"/>
      <c r="S132" s="182">
        <v>0</v>
      </c>
      <c r="T132" s="182">
        <v>204062.5</v>
      </c>
      <c r="U132" s="207">
        <v>464915</v>
      </c>
    </row>
    <row r="133" spans="14:21" x14ac:dyDescent="0.2">
      <c r="N133" s="206" t="s">
        <v>174</v>
      </c>
      <c r="O133" s="181" t="s">
        <v>353</v>
      </c>
      <c r="P133" s="181" t="s">
        <v>175</v>
      </c>
      <c r="Q133" s="181" t="s">
        <v>352</v>
      </c>
      <c r="R133" s="181" t="s">
        <v>352</v>
      </c>
      <c r="S133" s="182">
        <v>0</v>
      </c>
      <c r="T133" s="182">
        <v>204062.5</v>
      </c>
      <c r="U133" s="207">
        <v>464915</v>
      </c>
    </row>
    <row r="134" spans="14:21" ht="22.5" x14ac:dyDescent="0.2">
      <c r="N134" s="208" t="s">
        <v>329</v>
      </c>
      <c r="O134" s="189" t="s">
        <v>330</v>
      </c>
      <c r="P134" s="189"/>
      <c r="Q134" s="189"/>
      <c r="R134" s="189"/>
      <c r="S134" s="190">
        <v>2150826.42</v>
      </c>
      <c r="T134" s="190">
        <v>1742000</v>
      </c>
      <c r="U134" s="209">
        <v>2404000</v>
      </c>
    </row>
    <row r="135" spans="14:21" x14ac:dyDescent="0.2">
      <c r="N135" s="206" t="s">
        <v>141</v>
      </c>
      <c r="O135" s="181" t="s">
        <v>330</v>
      </c>
      <c r="P135" s="181" t="s">
        <v>304</v>
      </c>
      <c r="Q135" s="181"/>
      <c r="R135" s="181"/>
      <c r="S135" s="182">
        <v>2150826.42</v>
      </c>
      <c r="T135" s="182">
        <v>1742000</v>
      </c>
      <c r="U135" s="207">
        <v>2404000</v>
      </c>
    </row>
    <row r="136" spans="14:21" x14ac:dyDescent="0.2">
      <c r="N136" s="206" t="s">
        <v>142</v>
      </c>
      <c r="O136" s="181" t="s">
        <v>330</v>
      </c>
      <c r="P136" s="181" t="s">
        <v>191</v>
      </c>
      <c r="Q136" s="181" t="s">
        <v>299</v>
      </c>
      <c r="R136" s="181" t="s">
        <v>313</v>
      </c>
      <c r="S136" s="182">
        <v>2150826.42</v>
      </c>
      <c r="T136" s="182">
        <v>1742000</v>
      </c>
      <c r="U136" s="207">
        <v>2404000</v>
      </c>
    </row>
    <row r="137" spans="14:21" ht="56.25" x14ac:dyDescent="0.2">
      <c r="N137" s="208" t="s">
        <v>422</v>
      </c>
      <c r="O137" s="189" t="s">
        <v>423</v>
      </c>
      <c r="P137" s="189"/>
      <c r="Q137" s="189"/>
      <c r="R137" s="189"/>
      <c r="S137" s="190">
        <v>8279706.9000000004</v>
      </c>
      <c r="T137" s="190">
        <v>0</v>
      </c>
      <c r="U137" s="209">
        <v>0</v>
      </c>
    </row>
    <row r="138" spans="14:21" ht="22.5" x14ac:dyDescent="0.2">
      <c r="N138" s="206" t="s">
        <v>137</v>
      </c>
      <c r="O138" s="181" t="s">
        <v>423</v>
      </c>
      <c r="P138" s="181" t="s">
        <v>301</v>
      </c>
      <c r="Q138" s="181"/>
      <c r="R138" s="181"/>
      <c r="S138" s="182">
        <v>8279706.9000000004</v>
      </c>
      <c r="T138" s="182">
        <v>0</v>
      </c>
      <c r="U138" s="207">
        <v>0</v>
      </c>
    </row>
    <row r="139" spans="14:21" ht="22.5" x14ac:dyDescent="0.2">
      <c r="N139" s="206" t="s">
        <v>138</v>
      </c>
      <c r="O139" s="181" t="s">
        <v>423</v>
      </c>
      <c r="P139" s="181" t="s">
        <v>188</v>
      </c>
      <c r="Q139" s="181" t="s">
        <v>299</v>
      </c>
      <c r="R139" s="181" t="s">
        <v>313</v>
      </c>
      <c r="S139" s="182">
        <v>8279706.9000000004</v>
      </c>
      <c r="T139" s="182">
        <v>0</v>
      </c>
      <c r="U139" s="207">
        <v>0</v>
      </c>
    </row>
    <row r="140" spans="14:21" ht="22.5" x14ac:dyDescent="0.2">
      <c r="N140" s="208" t="s">
        <v>277</v>
      </c>
      <c r="O140" s="189" t="s">
        <v>344</v>
      </c>
      <c r="P140" s="189"/>
      <c r="Q140" s="189"/>
      <c r="R140" s="189"/>
      <c r="S140" s="190">
        <v>377.33</v>
      </c>
      <c r="T140" s="190">
        <v>0</v>
      </c>
      <c r="U140" s="209">
        <v>0</v>
      </c>
    </row>
    <row r="141" spans="14:21" ht="22.5" x14ac:dyDescent="0.2">
      <c r="N141" s="206" t="s">
        <v>137</v>
      </c>
      <c r="O141" s="181" t="s">
        <v>344</v>
      </c>
      <c r="P141" s="181" t="s">
        <v>301</v>
      </c>
      <c r="Q141" s="181"/>
      <c r="R141" s="181"/>
      <c r="S141" s="182">
        <v>377.33</v>
      </c>
      <c r="T141" s="182">
        <v>0</v>
      </c>
      <c r="U141" s="207">
        <v>0</v>
      </c>
    </row>
    <row r="142" spans="14:21" ht="22.5" x14ac:dyDescent="0.2">
      <c r="N142" s="206" t="s">
        <v>138</v>
      </c>
      <c r="O142" s="181" t="s">
        <v>344</v>
      </c>
      <c r="P142" s="181" t="s">
        <v>188</v>
      </c>
      <c r="Q142" s="181" t="s">
        <v>336</v>
      </c>
      <c r="R142" s="181" t="s">
        <v>311</v>
      </c>
      <c r="S142" s="182">
        <v>377.33</v>
      </c>
      <c r="T142" s="182">
        <v>0</v>
      </c>
      <c r="U142" s="207">
        <v>0</v>
      </c>
    </row>
    <row r="143" spans="14:21" ht="56.25" x14ac:dyDescent="0.2">
      <c r="N143" s="208" t="s">
        <v>424</v>
      </c>
      <c r="O143" s="189" t="s">
        <v>425</v>
      </c>
      <c r="P143" s="189"/>
      <c r="Q143" s="189"/>
      <c r="R143" s="189"/>
      <c r="S143" s="190">
        <v>83633.399999999994</v>
      </c>
      <c r="T143" s="190">
        <v>0</v>
      </c>
      <c r="U143" s="209">
        <v>0</v>
      </c>
    </row>
    <row r="144" spans="14:21" ht="22.5" x14ac:dyDescent="0.2">
      <c r="N144" s="206" t="s">
        <v>137</v>
      </c>
      <c r="O144" s="181" t="s">
        <v>425</v>
      </c>
      <c r="P144" s="181" t="s">
        <v>301</v>
      </c>
      <c r="Q144" s="181"/>
      <c r="R144" s="181"/>
      <c r="S144" s="182">
        <v>83633.399999999994</v>
      </c>
      <c r="T144" s="182">
        <v>0</v>
      </c>
      <c r="U144" s="207">
        <v>0</v>
      </c>
    </row>
    <row r="145" spans="14:21" ht="23.25" thickBot="1" x14ac:dyDescent="0.25">
      <c r="N145" s="206" t="s">
        <v>138</v>
      </c>
      <c r="O145" s="181" t="s">
        <v>425</v>
      </c>
      <c r="P145" s="181" t="s">
        <v>188</v>
      </c>
      <c r="Q145" s="181" t="s">
        <v>299</v>
      </c>
      <c r="R145" s="181" t="s">
        <v>313</v>
      </c>
      <c r="S145" s="182">
        <v>83633.399999999994</v>
      </c>
      <c r="T145" s="182">
        <v>0</v>
      </c>
      <c r="U145" s="207">
        <v>0</v>
      </c>
    </row>
    <row r="146" spans="14:21" ht="13.5" thickBot="1" x14ac:dyDescent="0.25">
      <c r="N146" s="229" t="s">
        <v>37</v>
      </c>
      <c r="O146" s="229"/>
      <c r="P146" s="229"/>
      <c r="Q146" s="229"/>
      <c r="R146" s="229"/>
      <c r="S146" s="183">
        <v>21257263.719999999</v>
      </c>
      <c r="T146" s="183">
        <v>8379800</v>
      </c>
      <c r="U146" s="184">
        <v>9523400</v>
      </c>
    </row>
  </sheetData>
  <mergeCells count="10">
    <mergeCell ref="N146:R146"/>
    <mergeCell ref="B16:K16"/>
    <mergeCell ref="S2:U5"/>
    <mergeCell ref="N8:U10"/>
    <mergeCell ref="S12:U12"/>
    <mergeCell ref="N13:N14"/>
    <mergeCell ref="O13:O14"/>
    <mergeCell ref="P13:P14"/>
    <mergeCell ref="Q13:Q14"/>
    <mergeCell ref="R13:R14"/>
  </mergeCells>
  <pageMargins left="0.98425196850393704" right="0.39370078740157483" top="0.78740157480314965" bottom="0.78740157480314965" header="0.51181102362204722" footer="0.51181102362204722"/>
  <pageSetup paperSize="9" scale="59" fitToHeight="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180"/>
  <sheetViews>
    <sheetView zoomScaleSheetLayoutView="115" workbookViewId="0">
      <selection activeCell="V1" sqref="V1:X4"/>
    </sheetView>
  </sheetViews>
  <sheetFormatPr defaultColWidth="9.140625" defaultRowHeight="12.75" x14ac:dyDescent="0.2"/>
  <cols>
    <col min="1" max="1" width="1.5703125" style="2" customWidth="1"/>
    <col min="2" max="14" width="0" style="2" hidden="1" customWidth="1"/>
    <col min="15" max="15" width="49.5703125" style="33" customWidth="1"/>
    <col min="16" max="16" width="8.42578125" style="33" customWidth="1"/>
    <col min="17" max="17" width="6.85546875" style="33" customWidth="1"/>
    <col min="18" max="18" width="5.7109375" style="33" customWidth="1"/>
    <col min="19" max="19" width="19.7109375" style="33" customWidth="1"/>
    <col min="20" max="20" width="6" style="33" customWidth="1"/>
    <col min="21" max="23" width="18.5703125" style="33" customWidth="1"/>
    <col min="24" max="27" width="0" style="2" hidden="1" customWidth="1"/>
    <col min="28" max="28" width="8" style="2" customWidth="1"/>
    <col min="29" max="29" width="0" style="2" hidden="1" customWidth="1"/>
    <col min="30" max="252" width="9.140625" style="2" customWidth="1"/>
    <col min="253" max="16384" width="9.140625" style="2"/>
  </cols>
  <sheetData>
    <row r="1" spans="1:29" ht="12.75" customHeight="1" x14ac:dyDescent="0.2">
      <c r="A1" s="96"/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236" t="s">
        <v>517</v>
      </c>
      <c r="W1" s="236"/>
      <c r="X1" s="236"/>
      <c r="Y1" s="6"/>
      <c r="Z1" s="6"/>
      <c r="AA1" s="6"/>
      <c r="AB1" s="6"/>
      <c r="AC1" s="6"/>
    </row>
    <row r="2" spans="1:29" customFormat="1" ht="82.9" customHeight="1" x14ac:dyDescent="0.25">
      <c r="A2" s="58"/>
      <c r="B2" s="201"/>
      <c r="C2" s="241" t="s">
        <v>515</v>
      </c>
      <c r="D2" s="241"/>
      <c r="E2" s="241"/>
      <c r="V2" s="236"/>
      <c r="W2" s="236"/>
      <c r="X2" s="236"/>
    </row>
    <row r="3" spans="1:29" ht="10.15" hidden="1" customHeight="1" x14ac:dyDescent="0.2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236"/>
      <c r="W3" s="236"/>
      <c r="X3" s="236"/>
      <c r="Y3" s="6"/>
      <c r="Z3" s="6"/>
      <c r="AA3" s="6"/>
      <c r="AB3" s="6"/>
      <c r="AC3" s="6"/>
    </row>
    <row r="4" spans="1:29" ht="55.15" hidden="1" customHeight="1" x14ac:dyDescent="0.2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236"/>
      <c r="W4" s="236"/>
      <c r="X4" s="236"/>
      <c r="Y4" s="6"/>
      <c r="Z4" s="6"/>
      <c r="AA4" s="6"/>
      <c r="AB4" s="6"/>
      <c r="AC4" s="6"/>
    </row>
    <row r="5" spans="1:29" hidden="1" x14ac:dyDescent="0.2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7"/>
      <c r="W5" s="97"/>
      <c r="X5" s="97"/>
      <c r="Y5" s="6"/>
      <c r="Z5" s="6"/>
      <c r="AA5" s="6"/>
      <c r="AB5" s="6"/>
      <c r="AC5" s="6"/>
    </row>
    <row r="6" spans="1:29" s="20" customFormat="1" ht="46.5" customHeight="1" x14ac:dyDescent="0.2">
      <c r="A6" s="98"/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242" t="s">
        <v>357</v>
      </c>
      <c r="P6" s="242"/>
      <c r="Q6" s="242"/>
      <c r="R6" s="242"/>
      <c r="S6" s="242"/>
      <c r="T6" s="242"/>
      <c r="U6" s="242"/>
      <c r="V6" s="242"/>
      <c r="W6" s="242"/>
      <c r="X6" s="99"/>
      <c r="Y6" s="19"/>
      <c r="Z6" s="19"/>
      <c r="AA6" s="19"/>
      <c r="AB6" s="19"/>
      <c r="AC6" s="19"/>
    </row>
    <row r="7" spans="1:29" ht="6.75" customHeight="1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7"/>
      <c r="P7" s="17"/>
      <c r="Q7" s="17"/>
      <c r="R7" s="17"/>
      <c r="S7" s="17"/>
      <c r="T7" s="17"/>
      <c r="U7" s="17"/>
      <c r="V7" s="18"/>
      <c r="W7" s="18"/>
      <c r="X7" s="6"/>
      <c r="Y7" s="6"/>
      <c r="Z7" s="6"/>
      <c r="AA7" s="6"/>
      <c r="AB7" s="6"/>
      <c r="AC7" s="6"/>
    </row>
    <row r="8" spans="1:29" ht="12.75" customHeight="1" thickBot="1" x14ac:dyDescent="0.3">
      <c r="A8" s="21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7"/>
      <c r="P8" s="17"/>
      <c r="Q8" s="17"/>
      <c r="R8" s="17"/>
      <c r="S8" s="17"/>
      <c r="T8" s="17"/>
      <c r="U8" s="22" t="s">
        <v>0</v>
      </c>
      <c r="V8" s="22"/>
      <c r="W8" s="22"/>
      <c r="X8" s="21"/>
      <c r="Y8" s="6"/>
      <c r="Z8" s="6"/>
      <c r="AA8" s="6"/>
      <c r="AB8" s="6"/>
      <c r="AC8" s="6"/>
    </row>
    <row r="9" spans="1:29" ht="18.75" customHeight="1" thickBot="1" x14ac:dyDescent="0.25">
      <c r="A9" s="21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4" t="s">
        <v>3</v>
      </c>
      <c r="P9" s="234" t="s">
        <v>9</v>
      </c>
      <c r="Q9" s="234" t="s">
        <v>4</v>
      </c>
      <c r="R9" s="234" t="s">
        <v>5</v>
      </c>
      <c r="S9" s="234" t="s">
        <v>15</v>
      </c>
      <c r="T9" s="234" t="s">
        <v>2</v>
      </c>
      <c r="U9" s="174" t="s">
        <v>355</v>
      </c>
      <c r="V9" s="174" t="s">
        <v>293</v>
      </c>
      <c r="W9" s="174" t="s">
        <v>293</v>
      </c>
      <c r="X9" s="239" t="s">
        <v>212</v>
      </c>
      <c r="Y9" s="24"/>
      <c r="Z9" s="6"/>
      <c r="AA9" s="6"/>
      <c r="AB9" s="6"/>
      <c r="AC9" s="6"/>
    </row>
    <row r="10" spans="1:29" ht="18" customHeight="1" thickBot="1" x14ac:dyDescent="0.25">
      <c r="A10" s="21"/>
      <c r="B10" s="25" t="s">
        <v>10</v>
      </c>
      <c r="C10" s="26"/>
      <c r="D10" s="26" t="s">
        <v>1</v>
      </c>
      <c r="E10" s="26"/>
      <c r="F10" s="26"/>
      <c r="G10" s="26"/>
      <c r="H10" s="26"/>
      <c r="I10" s="26"/>
      <c r="J10" s="25"/>
      <c r="K10" s="26"/>
      <c r="L10" s="26"/>
      <c r="M10" s="26"/>
      <c r="N10" s="26"/>
      <c r="O10" s="234"/>
      <c r="P10" s="234"/>
      <c r="Q10" s="234"/>
      <c r="R10" s="234"/>
      <c r="S10" s="234"/>
      <c r="T10" s="234"/>
      <c r="U10" s="175" t="s">
        <v>209</v>
      </c>
      <c r="V10" s="175" t="s">
        <v>211</v>
      </c>
      <c r="W10" s="175" t="s">
        <v>294</v>
      </c>
      <c r="X10" s="239"/>
      <c r="Y10" s="27"/>
      <c r="Z10" s="27"/>
      <c r="AA10" s="27"/>
      <c r="AB10" s="24"/>
      <c r="AC10" s="6"/>
    </row>
    <row r="11" spans="1:29" ht="15" customHeight="1" thickBot="1" x14ac:dyDescent="0.25">
      <c r="A11" s="21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76">
        <v>1</v>
      </c>
      <c r="P11" s="177">
        <v>2</v>
      </c>
      <c r="Q11" s="177">
        <v>3</v>
      </c>
      <c r="R11" s="177">
        <v>4</v>
      </c>
      <c r="S11" s="177">
        <v>5</v>
      </c>
      <c r="T11" s="177">
        <v>6</v>
      </c>
      <c r="U11" s="178">
        <v>7</v>
      </c>
      <c r="V11" s="178">
        <v>8</v>
      </c>
      <c r="W11" s="178">
        <v>9</v>
      </c>
      <c r="X11" s="27"/>
      <c r="Y11" s="27"/>
      <c r="Z11" s="27"/>
      <c r="AA11" s="27"/>
      <c r="AB11" s="24"/>
      <c r="AC11" s="6"/>
    </row>
    <row r="12" spans="1:29" ht="32.25" customHeight="1" x14ac:dyDescent="0.25">
      <c r="A12" s="29"/>
      <c r="B12" s="238" t="s">
        <v>11</v>
      </c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30">
        <v>9999</v>
      </c>
      <c r="N12" s="31"/>
      <c r="O12" s="185" t="s">
        <v>356</v>
      </c>
      <c r="P12" s="191" t="s">
        <v>196</v>
      </c>
      <c r="Q12" s="186"/>
      <c r="R12" s="186"/>
      <c r="S12" s="186"/>
      <c r="T12" s="186"/>
      <c r="U12" s="187">
        <v>21257263.719999999</v>
      </c>
      <c r="V12" s="187">
        <v>8379800</v>
      </c>
      <c r="W12" s="188">
        <v>9523400</v>
      </c>
      <c r="X12" s="32" t="s">
        <v>8</v>
      </c>
      <c r="Y12" s="237"/>
      <c r="Z12" s="237"/>
      <c r="AA12" s="237"/>
      <c r="AB12" s="21"/>
      <c r="AC12" s="6"/>
    </row>
    <row r="13" spans="1:29" ht="15" customHeight="1" x14ac:dyDescent="0.25">
      <c r="A13" s="29"/>
      <c r="B13" s="238" t="s">
        <v>7</v>
      </c>
      <c r="C13" s="238"/>
      <c r="D13" s="238"/>
      <c r="E13" s="238"/>
      <c r="F13" s="238"/>
      <c r="G13" s="238"/>
      <c r="H13" s="238"/>
      <c r="I13" s="238"/>
      <c r="J13" s="238"/>
      <c r="K13" s="238"/>
      <c r="L13" s="238"/>
      <c r="M13" s="30">
        <v>113</v>
      </c>
      <c r="N13" s="31"/>
      <c r="O13" s="208" t="s">
        <v>7</v>
      </c>
      <c r="P13" s="192" t="s">
        <v>196</v>
      </c>
      <c r="Q13" s="189" t="s">
        <v>125</v>
      </c>
      <c r="R13" s="189"/>
      <c r="S13" s="189"/>
      <c r="T13" s="189"/>
      <c r="U13" s="190">
        <v>4880802.3899999997</v>
      </c>
      <c r="V13" s="190">
        <v>4365659.17</v>
      </c>
      <c r="W13" s="209">
        <v>4584514.72</v>
      </c>
      <c r="X13" s="32" t="s">
        <v>8</v>
      </c>
      <c r="Y13" s="237"/>
      <c r="Z13" s="237"/>
      <c r="AA13" s="237"/>
      <c r="AB13" s="21"/>
      <c r="AC13" s="6"/>
    </row>
    <row r="14" spans="1:29" ht="28.5" customHeight="1" x14ac:dyDescent="0.25">
      <c r="A14" s="29"/>
      <c r="B14" s="240" t="s">
        <v>12</v>
      </c>
      <c r="C14" s="240"/>
      <c r="D14" s="240"/>
      <c r="E14" s="238"/>
      <c r="F14" s="238"/>
      <c r="G14" s="238"/>
      <c r="H14" s="238"/>
      <c r="I14" s="238"/>
      <c r="J14" s="238"/>
      <c r="K14" s="238"/>
      <c r="L14" s="238"/>
      <c r="M14" s="30">
        <v>102</v>
      </c>
      <c r="N14" s="31"/>
      <c r="O14" s="208" t="s">
        <v>12</v>
      </c>
      <c r="P14" s="192" t="s">
        <v>196</v>
      </c>
      <c r="Q14" s="189" t="s">
        <v>125</v>
      </c>
      <c r="R14" s="189" t="s">
        <v>295</v>
      </c>
      <c r="S14" s="189"/>
      <c r="T14" s="189"/>
      <c r="U14" s="190">
        <v>1322678</v>
      </c>
      <c r="V14" s="190">
        <v>1322678</v>
      </c>
      <c r="W14" s="209">
        <v>1322678</v>
      </c>
      <c r="X14" s="32" t="s">
        <v>13</v>
      </c>
      <c r="Y14" s="237"/>
      <c r="Z14" s="237"/>
      <c r="AA14" s="237"/>
      <c r="AB14" s="21"/>
      <c r="AC14" s="6"/>
    </row>
    <row r="15" spans="1:29" x14ac:dyDescent="0.2">
      <c r="O15" s="208" t="s">
        <v>132</v>
      </c>
      <c r="P15" s="192" t="s">
        <v>196</v>
      </c>
      <c r="Q15" s="189" t="s">
        <v>125</v>
      </c>
      <c r="R15" s="189" t="s">
        <v>295</v>
      </c>
      <c r="S15" s="193" t="s">
        <v>296</v>
      </c>
      <c r="T15" s="189"/>
      <c r="U15" s="190">
        <v>1322678</v>
      </c>
      <c r="V15" s="190">
        <v>1322678</v>
      </c>
      <c r="W15" s="209">
        <v>1322678</v>
      </c>
    </row>
    <row r="16" spans="1:29" x14ac:dyDescent="0.2">
      <c r="O16" s="208" t="s">
        <v>133</v>
      </c>
      <c r="P16" s="192" t="s">
        <v>196</v>
      </c>
      <c r="Q16" s="189" t="s">
        <v>125</v>
      </c>
      <c r="R16" s="189" t="s">
        <v>295</v>
      </c>
      <c r="S16" s="189" t="s">
        <v>297</v>
      </c>
      <c r="T16" s="189"/>
      <c r="U16" s="190">
        <v>1322678</v>
      </c>
      <c r="V16" s="190">
        <v>1322678</v>
      </c>
      <c r="W16" s="209">
        <v>1322678</v>
      </c>
    </row>
    <row r="17" spans="15:23" ht="45" x14ac:dyDescent="0.2">
      <c r="O17" s="206" t="s">
        <v>134</v>
      </c>
      <c r="P17" s="194" t="s">
        <v>196</v>
      </c>
      <c r="Q17" s="181" t="s">
        <v>125</v>
      </c>
      <c r="R17" s="181" t="s">
        <v>295</v>
      </c>
      <c r="S17" s="181" t="s">
        <v>297</v>
      </c>
      <c r="T17" s="181" t="s">
        <v>298</v>
      </c>
      <c r="U17" s="182">
        <v>1322678</v>
      </c>
      <c r="V17" s="182">
        <v>1322678</v>
      </c>
      <c r="W17" s="207">
        <v>1322678</v>
      </c>
    </row>
    <row r="18" spans="15:23" ht="22.5" x14ac:dyDescent="0.2">
      <c r="O18" s="206" t="s">
        <v>135</v>
      </c>
      <c r="P18" s="194" t="s">
        <v>196</v>
      </c>
      <c r="Q18" s="181" t="s">
        <v>125</v>
      </c>
      <c r="R18" s="181" t="s">
        <v>295</v>
      </c>
      <c r="S18" s="181" t="s">
        <v>297</v>
      </c>
      <c r="T18" s="181" t="s">
        <v>189</v>
      </c>
      <c r="U18" s="182">
        <v>1322678</v>
      </c>
      <c r="V18" s="182">
        <v>1322678</v>
      </c>
      <c r="W18" s="207">
        <v>1322678</v>
      </c>
    </row>
    <row r="19" spans="15:23" ht="33.75" x14ac:dyDescent="0.2">
      <c r="O19" s="208" t="s">
        <v>220</v>
      </c>
      <c r="P19" s="192" t="s">
        <v>196</v>
      </c>
      <c r="Q19" s="189" t="s">
        <v>125</v>
      </c>
      <c r="R19" s="189" t="s">
        <v>299</v>
      </c>
      <c r="S19" s="189"/>
      <c r="T19" s="189"/>
      <c r="U19" s="190">
        <v>3393244.7</v>
      </c>
      <c r="V19" s="190">
        <v>2951441.6</v>
      </c>
      <c r="W19" s="209">
        <v>2827441.6</v>
      </c>
    </row>
    <row r="20" spans="15:23" x14ac:dyDescent="0.2">
      <c r="O20" s="208" t="s">
        <v>132</v>
      </c>
      <c r="P20" s="192" t="s">
        <v>196</v>
      </c>
      <c r="Q20" s="189" t="s">
        <v>125</v>
      </c>
      <c r="R20" s="189" t="s">
        <v>299</v>
      </c>
      <c r="S20" s="193" t="s">
        <v>296</v>
      </c>
      <c r="T20" s="189"/>
      <c r="U20" s="190">
        <v>3393244.7</v>
      </c>
      <c r="V20" s="190">
        <v>2951441.6</v>
      </c>
      <c r="W20" s="209">
        <v>2827441.6</v>
      </c>
    </row>
    <row r="21" spans="15:23" ht="22.5" x14ac:dyDescent="0.2">
      <c r="O21" s="208" t="s">
        <v>136</v>
      </c>
      <c r="P21" s="192" t="s">
        <v>196</v>
      </c>
      <c r="Q21" s="189" t="s">
        <v>125</v>
      </c>
      <c r="R21" s="189" t="s">
        <v>299</v>
      </c>
      <c r="S21" s="189" t="s">
        <v>300</v>
      </c>
      <c r="T21" s="189"/>
      <c r="U21" s="190">
        <v>3263718.7</v>
      </c>
      <c r="V21" s="190">
        <v>2951341.6</v>
      </c>
      <c r="W21" s="209">
        <v>2827341.6</v>
      </c>
    </row>
    <row r="22" spans="15:23" ht="45" x14ac:dyDescent="0.2">
      <c r="O22" s="206" t="s">
        <v>134</v>
      </c>
      <c r="P22" s="194" t="s">
        <v>196</v>
      </c>
      <c r="Q22" s="181" t="s">
        <v>125</v>
      </c>
      <c r="R22" s="181" t="s">
        <v>299</v>
      </c>
      <c r="S22" s="181" t="s">
        <v>300</v>
      </c>
      <c r="T22" s="181" t="s">
        <v>298</v>
      </c>
      <c r="U22" s="182">
        <v>2297968</v>
      </c>
      <c r="V22" s="182">
        <v>2297968</v>
      </c>
      <c r="W22" s="207">
        <v>2297968</v>
      </c>
    </row>
    <row r="23" spans="15:23" ht="22.5" x14ac:dyDescent="0.2">
      <c r="O23" s="206" t="s">
        <v>135</v>
      </c>
      <c r="P23" s="194" t="s">
        <v>196</v>
      </c>
      <c r="Q23" s="181" t="s">
        <v>125</v>
      </c>
      <c r="R23" s="181" t="s">
        <v>299</v>
      </c>
      <c r="S23" s="181" t="s">
        <v>300</v>
      </c>
      <c r="T23" s="181" t="s">
        <v>189</v>
      </c>
      <c r="U23" s="182">
        <v>2297968</v>
      </c>
      <c r="V23" s="182">
        <v>2297968</v>
      </c>
      <c r="W23" s="207">
        <v>2297968</v>
      </c>
    </row>
    <row r="24" spans="15:23" ht="22.5" x14ac:dyDescent="0.2">
      <c r="O24" s="206" t="s">
        <v>137</v>
      </c>
      <c r="P24" s="194" t="s">
        <v>196</v>
      </c>
      <c r="Q24" s="181" t="s">
        <v>125</v>
      </c>
      <c r="R24" s="181" t="s">
        <v>299</v>
      </c>
      <c r="S24" s="181" t="s">
        <v>300</v>
      </c>
      <c r="T24" s="181" t="s">
        <v>301</v>
      </c>
      <c r="U24" s="182">
        <v>964951.7</v>
      </c>
      <c r="V24" s="182">
        <v>652574.6</v>
      </c>
      <c r="W24" s="207">
        <v>528574.6</v>
      </c>
    </row>
    <row r="25" spans="15:23" ht="22.5" x14ac:dyDescent="0.2">
      <c r="O25" s="206" t="s">
        <v>138</v>
      </c>
      <c r="P25" s="194" t="s">
        <v>196</v>
      </c>
      <c r="Q25" s="181" t="s">
        <v>125</v>
      </c>
      <c r="R25" s="181" t="s">
        <v>299</v>
      </c>
      <c r="S25" s="181" t="s">
        <v>300</v>
      </c>
      <c r="T25" s="181" t="s">
        <v>188</v>
      </c>
      <c r="U25" s="182">
        <v>964951.7</v>
      </c>
      <c r="V25" s="182">
        <v>652574.6</v>
      </c>
      <c r="W25" s="207">
        <v>528574.6</v>
      </c>
    </row>
    <row r="26" spans="15:23" x14ac:dyDescent="0.2">
      <c r="O26" s="206" t="s">
        <v>139</v>
      </c>
      <c r="P26" s="194" t="s">
        <v>196</v>
      </c>
      <c r="Q26" s="181" t="s">
        <v>125</v>
      </c>
      <c r="R26" s="181" t="s">
        <v>299</v>
      </c>
      <c r="S26" s="181" t="s">
        <v>300</v>
      </c>
      <c r="T26" s="181" t="s">
        <v>302</v>
      </c>
      <c r="U26" s="182">
        <v>799</v>
      </c>
      <c r="V26" s="182">
        <v>799</v>
      </c>
      <c r="W26" s="207">
        <v>799</v>
      </c>
    </row>
    <row r="27" spans="15:23" x14ac:dyDescent="0.2">
      <c r="O27" s="206" t="s">
        <v>140</v>
      </c>
      <c r="P27" s="194" t="s">
        <v>196</v>
      </c>
      <c r="Q27" s="181" t="s">
        <v>125</v>
      </c>
      <c r="R27" s="181" t="s">
        <v>299</v>
      </c>
      <c r="S27" s="181" t="s">
        <v>300</v>
      </c>
      <c r="T27" s="181" t="s">
        <v>190</v>
      </c>
      <c r="U27" s="182">
        <v>799</v>
      </c>
      <c r="V27" s="182">
        <v>799</v>
      </c>
      <c r="W27" s="207">
        <v>799</v>
      </c>
    </row>
    <row r="28" spans="15:23" ht="33.75" x14ac:dyDescent="0.2">
      <c r="O28" s="208" t="s">
        <v>112</v>
      </c>
      <c r="P28" s="192" t="s">
        <v>196</v>
      </c>
      <c r="Q28" s="189" t="s">
        <v>125</v>
      </c>
      <c r="R28" s="189" t="s">
        <v>299</v>
      </c>
      <c r="S28" s="189" t="s">
        <v>303</v>
      </c>
      <c r="T28" s="189"/>
      <c r="U28" s="190">
        <v>6672</v>
      </c>
      <c r="V28" s="190">
        <v>0</v>
      </c>
      <c r="W28" s="209">
        <v>0</v>
      </c>
    </row>
    <row r="29" spans="15:23" x14ac:dyDescent="0.2">
      <c r="O29" s="206" t="s">
        <v>141</v>
      </c>
      <c r="P29" s="194" t="s">
        <v>196</v>
      </c>
      <c r="Q29" s="181" t="s">
        <v>125</v>
      </c>
      <c r="R29" s="181" t="s">
        <v>299</v>
      </c>
      <c r="S29" s="181" t="s">
        <v>303</v>
      </c>
      <c r="T29" s="181" t="s">
        <v>304</v>
      </c>
      <c r="U29" s="182">
        <v>6672</v>
      </c>
      <c r="V29" s="182">
        <v>0</v>
      </c>
      <c r="W29" s="207">
        <v>0</v>
      </c>
    </row>
    <row r="30" spans="15:23" x14ac:dyDescent="0.2">
      <c r="O30" s="206" t="s">
        <v>142</v>
      </c>
      <c r="P30" s="194" t="s">
        <v>196</v>
      </c>
      <c r="Q30" s="181" t="s">
        <v>125</v>
      </c>
      <c r="R30" s="181" t="s">
        <v>299</v>
      </c>
      <c r="S30" s="181" t="s">
        <v>303</v>
      </c>
      <c r="T30" s="181" t="s">
        <v>191</v>
      </c>
      <c r="U30" s="182">
        <v>6672</v>
      </c>
      <c r="V30" s="182">
        <v>0</v>
      </c>
      <c r="W30" s="207">
        <v>0</v>
      </c>
    </row>
    <row r="31" spans="15:23" ht="33.75" x14ac:dyDescent="0.2">
      <c r="O31" s="208" t="s">
        <v>271</v>
      </c>
      <c r="P31" s="192" t="s">
        <v>196</v>
      </c>
      <c r="Q31" s="189" t="s">
        <v>125</v>
      </c>
      <c r="R31" s="189" t="s">
        <v>299</v>
      </c>
      <c r="S31" s="189" t="s">
        <v>305</v>
      </c>
      <c r="T31" s="189"/>
      <c r="U31" s="190">
        <v>104584</v>
      </c>
      <c r="V31" s="190">
        <v>0</v>
      </c>
      <c r="W31" s="209">
        <v>0</v>
      </c>
    </row>
    <row r="32" spans="15:23" x14ac:dyDescent="0.2">
      <c r="O32" s="206" t="s">
        <v>141</v>
      </c>
      <c r="P32" s="194" t="s">
        <v>196</v>
      </c>
      <c r="Q32" s="181" t="s">
        <v>125</v>
      </c>
      <c r="R32" s="181" t="s">
        <v>299</v>
      </c>
      <c r="S32" s="181" t="s">
        <v>305</v>
      </c>
      <c r="T32" s="181" t="s">
        <v>304</v>
      </c>
      <c r="U32" s="182">
        <v>104584</v>
      </c>
      <c r="V32" s="182">
        <v>0</v>
      </c>
      <c r="W32" s="207">
        <v>0</v>
      </c>
    </row>
    <row r="33" spans="15:23" x14ac:dyDescent="0.2">
      <c r="O33" s="206" t="s">
        <v>142</v>
      </c>
      <c r="P33" s="194" t="s">
        <v>196</v>
      </c>
      <c r="Q33" s="181" t="s">
        <v>125</v>
      </c>
      <c r="R33" s="181" t="s">
        <v>299</v>
      </c>
      <c r="S33" s="181" t="s">
        <v>305</v>
      </c>
      <c r="T33" s="181" t="s">
        <v>191</v>
      </c>
      <c r="U33" s="182">
        <v>104584</v>
      </c>
      <c r="V33" s="182">
        <v>0</v>
      </c>
      <c r="W33" s="207">
        <v>0</v>
      </c>
    </row>
    <row r="34" spans="15:23" ht="22.5" x14ac:dyDescent="0.2">
      <c r="O34" s="208" t="s">
        <v>461</v>
      </c>
      <c r="P34" s="192" t="s">
        <v>196</v>
      </c>
      <c r="Q34" s="189" t="s">
        <v>125</v>
      </c>
      <c r="R34" s="189" t="s">
        <v>299</v>
      </c>
      <c r="S34" s="189" t="s">
        <v>462</v>
      </c>
      <c r="T34" s="189"/>
      <c r="U34" s="190">
        <v>18170</v>
      </c>
      <c r="V34" s="190">
        <v>0</v>
      </c>
      <c r="W34" s="209">
        <v>0</v>
      </c>
    </row>
    <row r="35" spans="15:23" ht="22.5" x14ac:dyDescent="0.2">
      <c r="O35" s="206" t="s">
        <v>137</v>
      </c>
      <c r="P35" s="194" t="s">
        <v>196</v>
      </c>
      <c r="Q35" s="181" t="s">
        <v>125</v>
      </c>
      <c r="R35" s="181" t="s">
        <v>299</v>
      </c>
      <c r="S35" s="181" t="s">
        <v>462</v>
      </c>
      <c r="T35" s="181" t="s">
        <v>301</v>
      </c>
      <c r="U35" s="182">
        <v>18170</v>
      </c>
      <c r="V35" s="182">
        <v>0</v>
      </c>
      <c r="W35" s="207">
        <v>0</v>
      </c>
    </row>
    <row r="36" spans="15:23" ht="22.5" x14ac:dyDescent="0.2">
      <c r="O36" s="206" t="s">
        <v>138</v>
      </c>
      <c r="P36" s="194" t="s">
        <v>196</v>
      </c>
      <c r="Q36" s="181" t="s">
        <v>125</v>
      </c>
      <c r="R36" s="181" t="s">
        <v>299</v>
      </c>
      <c r="S36" s="181" t="s">
        <v>462</v>
      </c>
      <c r="T36" s="181" t="s">
        <v>188</v>
      </c>
      <c r="U36" s="182">
        <v>18170</v>
      </c>
      <c r="V36" s="182">
        <v>0</v>
      </c>
      <c r="W36" s="207">
        <v>0</v>
      </c>
    </row>
    <row r="37" spans="15:23" ht="33.75" x14ac:dyDescent="0.2">
      <c r="O37" s="208" t="s">
        <v>143</v>
      </c>
      <c r="P37" s="192" t="s">
        <v>196</v>
      </c>
      <c r="Q37" s="189" t="s">
        <v>125</v>
      </c>
      <c r="R37" s="189" t="s">
        <v>299</v>
      </c>
      <c r="S37" s="189" t="s">
        <v>306</v>
      </c>
      <c r="T37" s="189"/>
      <c r="U37" s="190">
        <v>100</v>
      </c>
      <c r="V37" s="190">
        <v>100</v>
      </c>
      <c r="W37" s="209">
        <v>100</v>
      </c>
    </row>
    <row r="38" spans="15:23" ht="22.5" x14ac:dyDescent="0.2">
      <c r="O38" s="206" t="s">
        <v>137</v>
      </c>
      <c r="P38" s="194" t="s">
        <v>196</v>
      </c>
      <c r="Q38" s="181" t="s">
        <v>125</v>
      </c>
      <c r="R38" s="181" t="s">
        <v>299</v>
      </c>
      <c r="S38" s="181" t="s">
        <v>306</v>
      </c>
      <c r="T38" s="181" t="s">
        <v>301</v>
      </c>
      <c r="U38" s="182">
        <v>100</v>
      </c>
      <c r="V38" s="182">
        <v>100</v>
      </c>
      <c r="W38" s="207">
        <v>100</v>
      </c>
    </row>
    <row r="39" spans="15:23" ht="22.5" x14ac:dyDescent="0.2">
      <c r="O39" s="206" t="s">
        <v>138</v>
      </c>
      <c r="P39" s="194" t="s">
        <v>196</v>
      </c>
      <c r="Q39" s="181" t="s">
        <v>125</v>
      </c>
      <c r="R39" s="181" t="s">
        <v>299</v>
      </c>
      <c r="S39" s="181" t="s">
        <v>306</v>
      </c>
      <c r="T39" s="181" t="s">
        <v>188</v>
      </c>
      <c r="U39" s="182">
        <v>100</v>
      </c>
      <c r="V39" s="182">
        <v>100</v>
      </c>
      <c r="W39" s="207">
        <v>100</v>
      </c>
    </row>
    <row r="40" spans="15:23" ht="33.75" x14ac:dyDescent="0.2">
      <c r="O40" s="208" t="s">
        <v>144</v>
      </c>
      <c r="P40" s="192" t="s">
        <v>196</v>
      </c>
      <c r="Q40" s="189" t="s">
        <v>125</v>
      </c>
      <c r="R40" s="189" t="s">
        <v>307</v>
      </c>
      <c r="S40" s="189"/>
      <c r="T40" s="189"/>
      <c r="U40" s="190">
        <v>36210</v>
      </c>
      <c r="V40" s="190">
        <v>0</v>
      </c>
      <c r="W40" s="209">
        <v>0</v>
      </c>
    </row>
    <row r="41" spans="15:23" x14ac:dyDescent="0.2">
      <c r="O41" s="208" t="s">
        <v>132</v>
      </c>
      <c r="P41" s="192" t="s">
        <v>196</v>
      </c>
      <c r="Q41" s="189" t="s">
        <v>125</v>
      </c>
      <c r="R41" s="189" t="s">
        <v>307</v>
      </c>
      <c r="S41" s="193" t="s">
        <v>296</v>
      </c>
      <c r="T41" s="189"/>
      <c r="U41" s="190">
        <v>36210</v>
      </c>
      <c r="V41" s="190">
        <v>0</v>
      </c>
      <c r="W41" s="209">
        <v>0</v>
      </c>
    </row>
    <row r="42" spans="15:23" ht="22.5" x14ac:dyDescent="0.2">
      <c r="O42" s="208" t="s">
        <v>145</v>
      </c>
      <c r="P42" s="192" t="s">
        <v>196</v>
      </c>
      <c r="Q42" s="189" t="s">
        <v>125</v>
      </c>
      <c r="R42" s="189" t="s">
        <v>307</v>
      </c>
      <c r="S42" s="189" t="s">
        <v>308</v>
      </c>
      <c r="T42" s="189"/>
      <c r="U42" s="190">
        <v>36210</v>
      </c>
      <c r="V42" s="190">
        <v>0</v>
      </c>
      <c r="W42" s="209">
        <v>0</v>
      </c>
    </row>
    <row r="43" spans="15:23" x14ac:dyDescent="0.2">
      <c r="O43" s="206" t="s">
        <v>141</v>
      </c>
      <c r="P43" s="194" t="s">
        <v>196</v>
      </c>
      <c r="Q43" s="181" t="s">
        <v>125</v>
      </c>
      <c r="R43" s="181" t="s">
        <v>307</v>
      </c>
      <c r="S43" s="181" t="s">
        <v>308</v>
      </c>
      <c r="T43" s="181" t="s">
        <v>304</v>
      </c>
      <c r="U43" s="182">
        <v>36210</v>
      </c>
      <c r="V43" s="182">
        <v>0</v>
      </c>
      <c r="W43" s="207">
        <v>0</v>
      </c>
    </row>
    <row r="44" spans="15:23" x14ac:dyDescent="0.2">
      <c r="O44" s="206" t="s">
        <v>142</v>
      </c>
      <c r="P44" s="194" t="s">
        <v>196</v>
      </c>
      <c r="Q44" s="181" t="s">
        <v>125</v>
      </c>
      <c r="R44" s="181" t="s">
        <v>307</v>
      </c>
      <c r="S44" s="181" t="s">
        <v>308</v>
      </c>
      <c r="T44" s="181" t="s">
        <v>191</v>
      </c>
      <c r="U44" s="182">
        <v>36210</v>
      </c>
      <c r="V44" s="182">
        <v>0</v>
      </c>
      <c r="W44" s="207">
        <v>0</v>
      </c>
    </row>
    <row r="45" spans="15:23" x14ac:dyDescent="0.2">
      <c r="O45" s="208" t="s">
        <v>146</v>
      </c>
      <c r="P45" s="192" t="s">
        <v>196</v>
      </c>
      <c r="Q45" s="189" t="s">
        <v>125</v>
      </c>
      <c r="R45" s="189" t="s">
        <v>309</v>
      </c>
      <c r="S45" s="189"/>
      <c r="T45" s="189"/>
      <c r="U45" s="190">
        <v>128669.69</v>
      </c>
      <c r="V45" s="190">
        <v>91539.57</v>
      </c>
      <c r="W45" s="209">
        <v>434395.12</v>
      </c>
    </row>
    <row r="46" spans="15:23" x14ac:dyDescent="0.2">
      <c r="O46" s="208" t="s">
        <v>132</v>
      </c>
      <c r="P46" s="192" t="s">
        <v>196</v>
      </c>
      <c r="Q46" s="189" t="s">
        <v>125</v>
      </c>
      <c r="R46" s="189" t="s">
        <v>309</v>
      </c>
      <c r="S46" s="193" t="s">
        <v>296</v>
      </c>
      <c r="T46" s="189"/>
      <c r="U46" s="190">
        <v>128669.69</v>
      </c>
      <c r="V46" s="190">
        <v>91539.57</v>
      </c>
      <c r="W46" s="209">
        <v>434395.12</v>
      </c>
    </row>
    <row r="47" spans="15:23" ht="22.5" x14ac:dyDescent="0.2">
      <c r="O47" s="208" t="s">
        <v>147</v>
      </c>
      <c r="P47" s="192" t="s">
        <v>196</v>
      </c>
      <c r="Q47" s="189" t="s">
        <v>125</v>
      </c>
      <c r="R47" s="189" t="s">
        <v>309</v>
      </c>
      <c r="S47" s="189" t="s">
        <v>310</v>
      </c>
      <c r="T47" s="189"/>
      <c r="U47" s="190">
        <v>128669.69</v>
      </c>
      <c r="V47" s="190">
        <v>91539.57</v>
      </c>
      <c r="W47" s="209">
        <v>434395.12</v>
      </c>
    </row>
    <row r="48" spans="15:23" ht="22.5" x14ac:dyDescent="0.2">
      <c r="O48" s="206" t="s">
        <v>137</v>
      </c>
      <c r="P48" s="194" t="s">
        <v>196</v>
      </c>
      <c r="Q48" s="181" t="s">
        <v>125</v>
      </c>
      <c r="R48" s="181" t="s">
        <v>309</v>
      </c>
      <c r="S48" s="181" t="s">
        <v>310</v>
      </c>
      <c r="T48" s="181" t="s">
        <v>301</v>
      </c>
      <c r="U48" s="182">
        <v>118669.69</v>
      </c>
      <c r="V48" s="182">
        <v>81539.570000000007</v>
      </c>
      <c r="W48" s="207">
        <v>424395.12</v>
      </c>
    </row>
    <row r="49" spans="15:23" ht="22.5" x14ac:dyDescent="0.2">
      <c r="O49" s="206" t="s">
        <v>138</v>
      </c>
      <c r="P49" s="194" t="s">
        <v>196</v>
      </c>
      <c r="Q49" s="181" t="s">
        <v>125</v>
      </c>
      <c r="R49" s="181" t="s">
        <v>309</v>
      </c>
      <c r="S49" s="181" t="s">
        <v>310</v>
      </c>
      <c r="T49" s="181" t="s">
        <v>188</v>
      </c>
      <c r="U49" s="182">
        <v>118669.69</v>
      </c>
      <c r="V49" s="182">
        <v>81539.570000000007</v>
      </c>
      <c r="W49" s="207">
        <v>424395.12</v>
      </c>
    </row>
    <row r="50" spans="15:23" x14ac:dyDescent="0.2">
      <c r="O50" s="206" t="s">
        <v>139</v>
      </c>
      <c r="P50" s="194" t="s">
        <v>196</v>
      </c>
      <c r="Q50" s="181" t="s">
        <v>125</v>
      </c>
      <c r="R50" s="181" t="s">
        <v>309</v>
      </c>
      <c r="S50" s="181" t="s">
        <v>310</v>
      </c>
      <c r="T50" s="181" t="s">
        <v>302</v>
      </c>
      <c r="U50" s="182">
        <v>10000</v>
      </c>
      <c r="V50" s="182">
        <v>10000</v>
      </c>
      <c r="W50" s="207">
        <v>10000</v>
      </c>
    </row>
    <row r="51" spans="15:23" x14ac:dyDescent="0.2">
      <c r="O51" s="206" t="s">
        <v>140</v>
      </c>
      <c r="P51" s="194" t="s">
        <v>196</v>
      </c>
      <c r="Q51" s="181" t="s">
        <v>125</v>
      </c>
      <c r="R51" s="181" t="s">
        <v>309</v>
      </c>
      <c r="S51" s="181" t="s">
        <v>310</v>
      </c>
      <c r="T51" s="181" t="s">
        <v>190</v>
      </c>
      <c r="U51" s="182">
        <v>10000</v>
      </c>
      <c r="V51" s="182">
        <v>10000</v>
      </c>
      <c r="W51" s="207">
        <v>10000</v>
      </c>
    </row>
    <row r="52" spans="15:23" x14ac:dyDescent="0.2">
      <c r="O52" s="208" t="s">
        <v>272</v>
      </c>
      <c r="P52" s="192" t="s">
        <v>196</v>
      </c>
      <c r="Q52" s="189" t="s">
        <v>295</v>
      </c>
      <c r="R52" s="189"/>
      <c r="S52" s="189"/>
      <c r="T52" s="189"/>
      <c r="U52" s="190">
        <v>199924</v>
      </c>
      <c r="V52" s="190">
        <v>217200</v>
      </c>
      <c r="W52" s="209">
        <v>225000</v>
      </c>
    </row>
    <row r="53" spans="15:23" x14ac:dyDescent="0.2">
      <c r="O53" s="208" t="s">
        <v>273</v>
      </c>
      <c r="P53" s="192" t="s">
        <v>196</v>
      </c>
      <c r="Q53" s="189" t="s">
        <v>295</v>
      </c>
      <c r="R53" s="189" t="s">
        <v>311</v>
      </c>
      <c r="S53" s="189"/>
      <c r="T53" s="189"/>
      <c r="U53" s="190">
        <v>199924</v>
      </c>
      <c r="V53" s="190">
        <v>217200</v>
      </c>
      <c r="W53" s="209">
        <v>225000</v>
      </c>
    </row>
    <row r="54" spans="15:23" x14ac:dyDescent="0.2">
      <c r="O54" s="208" t="s">
        <v>132</v>
      </c>
      <c r="P54" s="192" t="s">
        <v>196</v>
      </c>
      <c r="Q54" s="189" t="s">
        <v>295</v>
      </c>
      <c r="R54" s="189" t="s">
        <v>311</v>
      </c>
      <c r="S54" s="193" t="s">
        <v>296</v>
      </c>
      <c r="T54" s="189"/>
      <c r="U54" s="190">
        <v>199924</v>
      </c>
      <c r="V54" s="190">
        <v>217200</v>
      </c>
      <c r="W54" s="209">
        <v>225000</v>
      </c>
    </row>
    <row r="55" spans="15:23" ht="33.75" x14ac:dyDescent="0.2">
      <c r="O55" s="208" t="s">
        <v>274</v>
      </c>
      <c r="P55" s="192" t="s">
        <v>196</v>
      </c>
      <c r="Q55" s="189" t="s">
        <v>295</v>
      </c>
      <c r="R55" s="189" t="s">
        <v>311</v>
      </c>
      <c r="S55" s="189" t="s">
        <v>312</v>
      </c>
      <c r="T55" s="189"/>
      <c r="U55" s="190">
        <v>199924</v>
      </c>
      <c r="V55" s="190">
        <v>217200</v>
      </c>
      <c r="W55" s="209">
        <v>225000</v>
      </c>
    </row>
    <row r="56" spans="15:23" ht="45" x14ac:dyDescent="0.2">
      <c r="O56" s="206" t="s">
        <v>134</v>
      </c>
      <c r="P56" s="194" t="s">
        <v>196</v>
      </c>
      <c r="Q56" s="181" t="s">
        <v>295</v>
      </c>
      <c r="R56" s="181" t="s">
        <v>311</v>
      </c>
      <c r="S56" s="181" t="s">
        <v>312</v>
      </c>
      <c r="T56" s="181" t="s">
        <v>298</v>
      </c>
      <c r="U56" s="182">
        <v>199024</v>
      </c>
      <c r="V56" s="182">
        <v>216300</v>
      </c>
      <c r="W56" s="207">
        <v>224100</v>
      </c>
    </row>
    <row r="57" spans="15:23" ht="22.5" x14ac:dyDescent="0.2">
      <c r="O57" s="206" t="s">
        <v>135</v>
      </c>
      <c r="P57" s="194" t="s">
        <v>196</v>
      </c>
      <c r="Q57" s="181" t="s">
        <v>295</v>
      </c>
      <c r="R57" s="181" t="s">
        <v>311</v>
      </c>
      <c r="S57" s="181" t="s">
        <v>312</v>
      </c>
      <c r="T57" s="181" t="s">
        <v>189</v>
      </c>
      <c r="U57" s="182">
        <v>199024</v>
      </c>
      <c r="V57" s="182">
        <v>216300</v>
      </c>
      <c r="W57" s="207">
        <v>224100</v>
      </c>
    </row>
    <row r="58" spans="15:23" ht="22.5" x14ac:dyDescent="0.2">
      <c r="O58" s="206" t="s">
        <v>137</v>
      </c>
      <c r="P58" s="194" t="s">
        <v>196</v>
      </c>
      <c r="Q58" s="181" t="s">
        <v>295</v>
      </c>
      <c r="R58" s="181" t="s">
        <v>311</v>
      </c>
      <c r="S58" s="181" t="s">
        <v>312</v>
      </c>
      <c r="T58" s="181" t="s">
        <v>301</v>
      </c>
      <c r="U58" s="182">
        <v>900</v>
      </c>
      <c r="V58" s="182">
        <v>900</v>
      </c>
      <c r="W58" s="207">
        <v>900</v>
      </c>
    </row>
    <row r="59" spans="15:23" ht="22.5" x14ac:dyDescent="0.2">
      <c r="O59" s="206" t="s">
        <v>138</v>
      </c>
      <c r="P59" s="194" t="s">
        <v>196</v>
      </c>
      <c r="Q59" s="181" t="s">
        <v>295</v>
      </c>
      <c r="R59" s="181" t="s">
        <v>311</v>
      </c>
      <c r="S59" s="181" t="s">
        <v>312</v>
      </c>
      <c r="T59" s="181" t="s">
        <v>188</v>
      </c>
      <c r="U59" s="182">
        <v>900</v>
      </c>
      <c r="V59" s="182">
        <v>900</v>
      </c>
      <c r="W59" s="207">
        <v>900</v>
      </c>
    </row>
    <row r="60" spans="15:23" ht="22.5" x14ac:dyDescent="0.2">
      <c r="O60" s="208" t="s">
        <v>148</v>
      </c>
      <c r="P60" s="192" t="s">
        <v>196</v>
      </c>
      <c r="Q60" s="189" t="s">
        <v>311</v>
      </c>
      <c r="R60" s="189"/>
      <c r="S60" s="189"/>
      <c r="T60" s="189"/>
      <c r="U60" s="190">
        <v>480826.64</v>
      </c>
      <c r="V60" s="190">
        <v>313374.8</v>
      </c>
      <c r="W60" s="209">
        <v>313374.8</v>
      </c>
    </row>
    <row r="61" spans="15:23" x14ac:dyDescent="0.2">
      <c r="O61" s="208" t="s">
        <v>149</v>
      </c>
      <c r="P61" s="192" t="s">
        <v>196</v>
      </c>
      <c r="Q61" s="189" t="s">
        <v>311</v>
      </c>
      <c r="R61" s="189" t="s">
        <v>313</v>
      </c>
      <c r="S61" s="189"/>
      <c r="T61" s="189"/>
      <c r="U61" s="190">
        <v>21600</v>
      </c>
      <c r="V61" s="190">
        <v>18000</v>
      </c>
      <c r="W61" s="209">
        <v>18000</v>
      </c>
    </row>
    <row r="62" spans="15:23" x14ac:dyDescent="0.2">
      <c r="O62" s="208" t="s">
        <v>132</v>
      </c>
      <c r="P62" s="192" t="s">
        <v>196</v>
      </c>
      <c r="Q62" s="189" t="s">
        <v>311</v>
      </c>
      <c r="R62" s="189" t="s">
        <v>313</v>
      </c>
      <c r="S62" s="193" t="s">
        <v>296</v>
      </c>
      <c r="T62" s="189"/>
      <c r="U62" s="190">
        <v>21600</v>
      </c>
      <c r="V62" s="190">
        <v>18000</v>
      </c>
      <c r="W62" s="209">
        <v>18000</v>
      </c>
    </row>
    <row r="63" spans="15:23" ht="22.5" x14ac:dyDescent="0.2">
      <c r="O63" s="208" t="s">
        <v>150</v>
      </c>
      <c r="P63" s="192" t="s">
        <v>196</v>
      </c>
      <c r="Q63" s="189" t="s">
        <v>311</v>
      </c>
      <c r="R63" s="189" t="s">
        <v>313</v>
      </c>
      <c r="S63" s="189" t="s">
        <v>314</v>
      </c>
      <c r="T63" s="189"/>
      <c r="U63" s="190">
        <v>21600</v>
      </c>
      <c r="V63" s="190">
        <v>18000</v>
      </c>
      <c r="W63" s="209">
        <v>18000</v>
      </c>
    </row>
    <row r="64" spans="15:23" ht="22.5" x14ac:dyDescent="0.2">
      <c r="O64" s="206" t="s">
        <v>137</v>
      </c>
      <c r="P64" s="194" t="s">
        <v>196</v>
      </c>
      <c r="Q64" s="181" t="s">
        <v>311</v>
      </c>
      <c r="R64" s="181" t="s">
        <v>313</v>
      </c>
      <c r="S64" s="181" t="s">
        <v>314</v>
      </c>
      <c r="T64" s="181" t="s">
        <v>301</v>
      </c>
      <c r="U64" s="182">
        <v>21600</v>
      </c>
      <c r="V64" s="182">
        <v>18000</v>
      </c>
      <c r="W64" s="207">
        <v>18000</v>
      </c>
    </row>
    <row r="65" spans="15:23" ht="22.5" x14ac:dyDescent="0.2">
      <c r="O65" s="206" t="s">
        <v>138</v>
      </c>
      <c r="P65" s="194" t="s">
        <v>196</v>
      </c>
      <c r="Q65" s="181" t="s">
        <v>311</v>
      </c>
      <c r="R65" s="181" t="s">
        <v>313</v>
      </c>
      <c r="S65" s="181" t="s">
        <v>314</v>
      </c>
      <c r="T65" s="181" t="s">
        <v>188</v>
      </c>
      <c r="U65" s="182">
        <v>21600</v>
      </c>
      <c r="V65" s="182">
        <v>18000</v>
      </c>
      <c r="W65" s="207">
        <v>18000</v>
      </c>
    </row>
    <row r="66" spans="15:23" ht="33.75" x14ac:dyDescent="0.2">
      <c r="O66" s="208" t="s">
        <v>151</v>
      </c>
      <c r="P66" s="192" t="s">
        <v>196</v>
      </c>
      <c r="Q66" s="189" t="s">
        <v>311</v>
      </c>
      <c r="R66" s="189" t="s">
        <v>315</v>
      </c>
      <c r="S66" s="189"/>
      <c r="T66" s="189"/>
      <c r="U66" s="190">
        <v>453926.64</v>
      </c>
      <c r="V66" s="190">
        <v>292074.8</v>
      </c>
      <c r="W66" s="209">
        <v>292074.8</v>
      </c>
    </row>
    <row r="67" spans="15:23" ht="45" x14ac:dyDescent="0.2">
      <c r="O67" s="208" t="s">
        <v>201</v>
      </c>
      <c r="P67" s="192" t="s">
        <v>196</v>
      </c>
      <c r="Q67" s="189" t="s">
        <v>311</v>
      </c>
      <c r="R67" s="189" t="s">
        <v>315</v>
      </c>
      <c r="S67" s="193" t="s">
        <v>316</v>
      </c>
      <c r="T67" s="189"/>
      <c r="U67" s="190">
        <v>174282</v>
      </c>
      <c r="V67" s="190">
        <v>0</v>
      </c>
      <c r="W67" s="209">
        <v>0</v>
      </c>
    </row>
    <row r="68" spans="15:23" ht="45" x14ac:dyDescent="0.2">
      <c r="O68" s="208" t="s">
        <v>202</v>
      </c>
      <c r="P68" s="192" t="s">
        <v>196</v>
      </c>
      <c r="Q68" s="189" t="s">
        <v>311</v>
      </c>
      <c r="R68" s="189" t="s">
        <v>315</v>
      </c>
      <c r="S68" s="189" t="s">
        <v>317</v>
      </c>
      <c r="T68" s="189"/>
      <c r="U68" s="190">
        <v>174282</v>
      </c>
      <c r="V68" s="190">
        <v>0</v>
      </c>
      <c r="W68" s="209">
        <v>0</v>
      </c>
    </row>
    <row r="69" spans="15:23" ht="22.5" x14ac:dyDescent="0.2">
      <c r="O69" s="206" t="s">
        <v>137</v>
      </c>
      <c r="P69" s="194" t="s">
        <v>196</v>
      </c>
      <c r="Q69" s="181" t="s">
        <v>311</v>
      </c>
      <c r="R69" s="181" t="s">
        <v>315</v>
      </c>
      <c r="S69" s="181" t="s">
        <v>317</v>
      </c>
      <c r="T69" s="181" t="s">
        <v>301</v>
      </c>
      <c r="U69" s="182">
        <v>174282</v>
      </c>
      <c r="V69" s="182">
        <v>0</v>
      </c>
      <c r="W69" s="207">
        <v>0</v>
      </c>
    </row>
    <row r="70" spans="15:23" ht="22.5" x14ac:dyDescent="0.2">
      <c r="O70" s="206" t="s">
        <v>138</v>
      </c>
      <c r="P70" s="194" t="s">
        <v>196</v>
      </c>
      <c r="Q70" s="181" t="s">
        <v>311</v>
      </c>
      <c r="R70" s="181" t="s">
        <v>315</v>
      </c>
      <c r="S70" s="181" t="s">
        <v>317</v>
      </c>
      <c r="T70" s="181" t="s">
        <v>188</v>
      </c>
      <c r="U70" s="182">
        <v>174282</v>
      </c>
      <c r="V70" s="182">
        <v>0</v>
      </c>
      <c r="W70" s="207">
        <v>0</v>
      </c>
    </row>
    <row r="71" spans="15:23" x14ac:dyDescent="0.2">
      <c r="O71" s="208" t="s">
        <v>132</v>
      </c>
      <c r="P71" s="192" t="s">
        <v>196</v>
      </c>
      <c r="Q71" s="189" t="s">
        <v>311</v>
      </c>
      <c r="R71" s="189" t="s">
        <v>315</v>
      </c>
      <c r="S71" s="193" t="s">
        <v>296</v>
      </c>
      <c r="T71" s="189"/>
      <c r="U71" s="190">
        <v>279644.64</v>
      </c>
      <c r="V71" s="190">
        <v>292074.8</v>
      </c>
      <c r="W71" s="209">
        <v>292074.8</v>
      </c>
    </row>
    <row r="72" spans="15:23" x14ac:dyDescent="0.2">
      <c r="O72" s="208" t="s">
        <v>152</v>
      </c>
      <c r="P72" s="192" t="s">
        <v>196</v>
      </c>
      <c r="Q72" s="189" t="s">
        <v>311</v>
      </c>
      <c r="R72" s="189" t="s">
        <v>315</v>
      </c>
      <c r="S72" s="189" t="s">
        <v>320</v>
      </c>
      <c r="T72" s="189"/>
      <c r="U72" s="190">
        <v>1774.8</v>
      </c>
      <c r="V72" s="190">
        <v>1774.8</v>
      </c>
      <c r="W72" s="209">
        <v>1774.8</v>
      </c>
    </row>
    <row r="73" spans="15:23" ht="22.5" x14ac:dyDescent="0.2">
      <c r="O73" s="206" t="s">
        <v>137</v>
      </c>
      <c r="P73" s="194" t="s">
        <v>196</v>
      </c>
      <c r="Q73" s="181" t="s">
        <v>311</v>
      </c>
      <c r="R73" s="181" t="s">
        <v>315</v>
      </c>
      <c r="S73" s="181" t="s">
        <v>320</v>
      </c>
      <c r="T73" s="181" t="s">
        <v>301</v>
      </c>
      <c r="U73" s="182">
        <v>1774.8</v>
      </c>
      <c r="V73" s="182">
        <v>1774.8</v>
      </c>
      <c r="W73" s="207">
        <v>1774.8</v>
      </c>
    </row>
    <row r="74" spans="15:23" ht="22.5" x14ac:dyDescent="0.2">
      <c r="O74" s="206" t="s">
        <v>138</v>
      </c>
      <c r="P74" s="194" t="s">
        <v>196</v>
      </c>
      <c r="Q74" s="181" t="s">
        <v>311</v>
      </c>
      <c r="R74" s="181" t="s">
        <v>315</v>
      </c>
      <c r="S74" s="181" t="s">
        <v>320</v>
      </c>
      <c r="T74" s="181" t="s">
        <v>188</v>
      </c>
      <c r="U74" s="182">
        <v>1774.8</v>
      </c>
      <c r="V74" s="182">
        <v>1774.8</v>
      </c>
      <c r="W74" s="207">
        <v>1774.8</v>
      </c>
    </row>
    <row r="75" spans="15:23" ht="22.5" x14ac:dyDescent="0.2">
      <c r="O75" s="208" t="s">
        <v>153</v>
      </c>
      <c r="P75" s="192" t="s">
        <v>196</v>
      </c>
      <c r="Q75" s="189" t="s">
        <v>311</v>
      </c>
      <c r="R75" s="189" t="s">
        <v>315</v>
      </c>
      <c r="S75" s="189" t="s">
        <v>321</v>
      </c>
      <c r="T75" s="189"/>
      <c r="U75" s="190">
        <v>277869.84000000003</v>
      </c>
      <c r="V75" s="190">
        <v>290300</v>
      </c>
      <c r="W75" s="209">
        <v>290300</v>
      </c>
    </row>
    <row r="76" spans="15:23" ht="22.5" x14ac:dyDescent="0.2">
      <c r="O76" s="206" t="s">
        <v>137</v>
      </c>
      <c r="P76" s="194" t="s">
        <v>196</v>
      </c>
      <c r="Q76" s="181" t="s">
        <v>311</v>
      </c>
      <c r="R76" s="181" t="s">
        <v>315</v>
      </c>
      <c r="S76" s="181" t="s">
        <v>321</v>
      </c>
      <c r="T76" s="181" t="s">
        <v>301</v>
      </c>
      <c r="U76" s="182">
        <v>277869.84000000003</v>
      </c>
      <c r="V76" s="182">
        <v>290300</v>
      </c>
      <c r="W76" s="207">
        <v>290300</v>
      </c>
    </row>
    <row r="77" spans="15:23" ht="22.5" x14ac:dyDescent="0.2">
      <c r="O77" s="206" t="s">
        <v>138</v>
      </c>
      <c r="P77" s="194" t="s">
        <v>196</v>
      </c>
      <c r="Q77" s="181" t="s">
        <v>311</v>
      </c>
      <c r="R77" s="181" t="s">
        <v>315</v>
      </c>
      <c r="S77" s="181" t="s">
        <v>321</v>
      </c>
      <c r="T77" s="181" t="s">
        <v>188</v>
      </c>
      <c r="U77" s="182">
        <v>277869.84000000003</v>
      </c>
      <c r="V77" s="182">
        <v>290300</v>
      </c>
      <c r="W77" s="207">
        <v>290300</v>
      </c>
    </row>
    <row r="78" spans="15:23" ht="22.5" x14ac:dyDescent="0.2">
      <c r="O78" s="208" t="s">
        <v>154</v>
      </c>
      <c r="P78" s="192" t="s">
        <v>196</v>
      </c>
      <c r="Q78" s="189" t="s">
        <v>311</v>
      </c>
      <c r="R78" s="189" t="s">
        <v>322</v>
      </c>
      <c r="S78" s="189"/>
      <c r="T78" s="189"/>
      <c r="U78" s="190">
        <v>5300</v>
      </c>
      <c r="V78" s="190">
        <v>3300</v>
      </c>
      <c r="W78" s="209">
        <v>3300</v>
      </c>
    </row>
    <row r="79" spans="15:23" ht="45" x14ac:dyDescent="0.2">
      <c r="O79" s="208" t="s">
        <v>203</v>
      </c>
      <c r="P79" s="192" t="s">
        <v>196</v>
      </c>
      <c r="Q79" s="189" t="s">
        <v>311</v>
      </c>
      <c r="R79" s="189" t="s">
        <v>322</v>
      </c>
      <c r="S79" s="193" t="s">
        <v>323</v>
      </c>
      <c r="T79" s="189"/>
      <c r="U79" s="190">
        <v>1000</v>
      </c>
      <c r="V79" s="190">
        <v>0</v>
      </c>
      <c r="W79" s="209">
        <v>0</v>
      </c>
    </row>
    <row r="80" spans="15:23" ht="56.25" x14ac:dyDescent="0.2">
      <c r="O80" s="208" t="s">
        <v>204</v>
      </c>
      <c r="P80" s="192" t="s">
        <v>196</v>
      </c>
      <c r="Q80" s="189" t="s">
        <v>311</v>
      </c>
      <c r="R80" s="189" t="s">
        <v>322</v>
      </c>
      <c r="S80" s="189" t="s">
        <v>324</v>
      </c>
      <c r="T80" s="189"/>
      <c r="U80" s="190">
        <v>1000</v>
      </c>
      <c r="V80" s="190">
        <v>0</v>
      </c>
      <c r="W80" s="209">
        <v>0</v>
      </c>
    </row>
    <row r="81" spans="15:23" ht="22.5" x14ac:dyDescent="0.2">
      <c r="O81" s="206" t="s">
        <v>137</v>
      </c>
      <c r="P81" s="194" t="s">
        <v>196</v>
      </c>
      <c r="Q81" s="181" t="s">
        <v>311</v>
      </c>
      <c r="R81" s="181" t="s">
        <v>322</v>
      </c>
      <c r="S81" s="181" t="s">
        <v>324</v>
      </c>
      <c r="T81" s="181" t="s">
        <v>301</v>
      </c>
      <c r="U81" s="182">
        <v>1000</v>
      </c>
      <c r="V81" s="182">
        <v>0</v>
      </c>
      <c r="W81" s="207">
        <v>0</v>
      </c>
    </row>
    <row r="82" spans="15:23" ht="22.5" x14ac:dyDescent="0.2">
      <c r="O82" s="206" t="s">
        <v>138</v>
      </c>
      <c r="P82" s="194" t="s">
        <v>196</v>
      </c>
      <c r="Q82" s="181" t="s">
        <v>311</v>
      </c>
      <c r="R82" s="181" t="s">
        <v>322</v>
      </c>
      <c r="S82" s="181" t="s">
        <v>324</v>
      </c>
      <c r="T82" s="181" t="s">
        <v>188</v>
      </c>
      <c r="U82" s="182">
        <v>1000</v>
      </c>
      <c r="V82" s="182">
        <v>0</v>
      </c>
      <c r="W82" s="207">
        <v>0</v>
      </c>
    </row>
    <row r="83" spans="15:23" ht="56.25" x14ac:dyDescent="0.2">
      <c r="O83" s="208" t="s">
        <v>325</v>
      </c>
      <c r="P83" s="192" t="s">
        <v>196</v>
      </c>
      <c r="Q83" s="189" t="s">
        <v>311</v>
      </c>
      <c r="R83" s="189" t="s">
        <v>322</v>
      </c>
      <c r="S83" s="193" t="s">
        <v>326</v>
      </c>
      <c r="T83" s="189"/>
      <c r="U83" s="190">
        <v>1000</v>
      </c>
      <c r="V83" s="190">
        <v>0</v>
      </c>
      <c r="W83" s="209">
        <v>0</v>
      </c>
    </row>
    <row r="84" spans="15:23" ht="56.25" x14ac:dyDescent="0.2">
      <c r="O84" s="208" t="s">
        <v>205</v>
      </c>
      <c r="P84" s="192" t="s">
        <v>196</v>
      </c>
      <c r="Q84" s="189" t="s">
        <v>311</v>
      </c>
      <c r="R84" s="189" t="s">
        <v>322</v>
      </c>
      <c r="S84" s="189" t="s">
        <v>327</v>
      </c>
      <c r="T84" s="189"/>
      <c r="U84" s="190">
        <v>1000</v>
      </c>
      <c r="V84" s="190">
        <v>0</v>
      </c>
      <c r="W84" s="209">
        <v>0</v>
      </c>
    </row>
    <row r="85" spans="15:23" ht="22.5" x14ac:dyDescent="0.2">
      <c r="O85" s="206" t="s">
        <v>137</v>
      </c>
      <c r="P85" s="194" t="s">
        <v>196</v>
      </c>
      <c r="Q85" s="181" t="s">
        <v>311</v>
      </c>
      <c r="R85" s="181" t="s">
        <v>322</v>
      </c>
      <c r="S85" s="181" t="s">
        <v>327</v>
      </c>
      <c r="T85" s="181" t="s">
        <v>301</v>
      </c>
      <c r="U85" s="182">
        <v>1000</v>
      </c>
      <c r="V85" s="182">
        <v>0</v>
      </c>
      <c r="W85" s="207">
        <v>0</v>
      </c>
    </row>
    <row r="86" spans="15:23" ht="22.5" x14ac:dyDescent="0.2">
      <c r="O86" s="206" t="s">
        <v>138</v>
      </c>
      <c r="P86" s="194" t="s">
        <v>196</v>
      </c>
      <c r="Q86" s="181" t="s">
        <v>311</v>
      </c>
      <c r="R86" s="181" t="s">
        <v>322</v>
      </c>
      <c r="S86" s="181" t="s">
        <v>327</v>
      </c>
      <c r="T86" s="181" t="s">
        <v>188</v>
      </c>
      <c r="U86" s="182">
        <v>1000</v>
      </c>
      <c r="V86" s="182">
        <v>0</v>
      </c>
      <c r="W86" s="207">
        <v>0</v>
      </c>
    </row>
    <row r="87" spans="15:23" x14ac:dyDescent="0.2">
      <c r="O87" s="208" t="s">
        <v>132</v>
      </c>
      <c r="P87" s="192" t="s">
        <v>196</v>
      </c>
      <c r="Q87" s="189" t="s">
        <v>311</v>
      </c>
      <c r="R87" s="189" t="s">
        <v>322</v>
      </c>
      <c r="S87" s="193" t="s">
        <v>296</v>
      </c>
      <c r="T87" s="189"/>
      <c r="U87" s="190">
        <v>3300</v>
      </c>
      <c r="V87" s="190">
        <v>3300</v>
      </c>
      <c r="W87" s="209">
        <v>3300</v>
      </c>
    </row>
    <row r="88" spans="15:23" ht="22.5" x14ac:dyDescent="0.2">
      <c r="O88" s="208" t="s">
        <v>155</v>
      </c>
      <c r="P88" s="192" t="s">
        <v>196</v>
      </c>
      <c r="Q88" s="189" t="s">
        <v>311</v>
      </c>
      <c r="R88" s="189" t="s">
        <v>322</v>
      </c>
      <c r="S88" s="189" t="s">
        <v>328</v>
      </c>
      <c r="T88" s="189"/>
      <c r="U88" s="190">
        <v>3300</v>
      </c>
      <c r="V88" s="190">
        <v>3300</v>
      </c>
      <c r="W88" s="209">
        <v>3300</v>
      </c>
    </row>
    <row r="89" spans="15:23" ht="22.5" x14ac:dyDescent="0.2">
      <c r="O89" s="206" t="s">
        <v>137</v>
      </c>
      <c r="P89" s="194" t="s">
        <v>196</v>
      </c>
      <c r="Q89" s="181" t="s">
        <v>311</v>
      </c>
      <c r="R89" s="181" t="s">
        <v>322</v>
      </c>
      <c r="S89" s="181" t="s">
        <v>328</v>
      </c>
      <c r="T89" s="181" t="s">
        <v>301</v>
      </c>
      <c r="U89" s="182">
        <v>3300</v>
      </c>
      <c r="V89" s="182">
        <v>3300</v>
      </c>
      <c r="W89" s="207">
        <v>3300</v>
      </c>
    </row>
    <row r="90" spans="15:23" ht="22.5" x14ac:dyDescent="0.2">
      <c r="O90" s="206" t="s">
        <v>138</v>
      </c>
      <c r="P90" s="194" t="s">
        <v>196</v>
      </c>
      <c r="Q90" s="181" t="s">
        <v>311</v>
      </c>
      <c r="R90" s="181" t="s">
        <v>322</v>
      </c>
      <c r="S90" s="181" t="s">
        <v>328</v>
      </c>
      <c r="T90" s="181" t="s">
        <v>188</v>
      </c>
      <c r="U90" s="182">
        <v>3300</v>
      </c>
      <c r="V90" s="182">
        <v>3300</v>
      </c>
      <c r="W90" s="207">
        <v>3300</v>
      </c>
    </row>
    <row r="91" spans="15:23" x14ac:dyDescent="0.2">
      <c r="O91" s="208" t="s">
        <v>156</v>
      </c>
      <c r="P91" s="192" t="s">
        <v>196</v>
      </c>
      <c r="Q91" s="189" t="s">
        <v>299</v>
      </c>
      <c r="R91" s="189"/>
      <c r="S91" s="189"/>
      <c r="T91" s="189"/>
      <c r="U91" s="190">
        <v>10517166.720000001</v>
      </c>
      <c r="V91" s="190">
        <v>1745000</v>
      </c>
      <c r="W91" s="209">
        <v>2406000</v>
      </c>
    </row>
    <row r="92" spans="15:23" x14ac:dyDescent="0.2">
      <c r="O92" s="208" t="s">
        <v>157</v>
      </c>
      <c r="P92" s="192" t="s">
        <v>196</v>
      </c>
      <c r="Q92" s="189" t="s">
        <v>299</v>
      </c>
      <c r="R92" s="189" t="s">
        <v>313</v>
      </c>
      <c r="S92" s="189"/>
      <c r="T92" s="189"/>
      <c r="U92" s="190">
        <v>10514166.720000001</v>
      </c>
      <c r="V92" s="190">
        <v>1742000</v>
      </c>
      <c r="W92" s="209">
        <v>2404000</v>
      </c>
    </row>
    <row r="93" spans="15:23" x14ac:dyDescent="0.2">
      <c r="O93" s="208" t="s">
        <v>132</v>
      </c>
      <c r="P93" s="192" t="s">
        <v>196</v>
      </c>
      <c r="Q93" s="189" t="s">
        <v>299</v>
      </c>
      <c r="R93" s="189" t="s">
        <v>313</v>
      </c>
      <c r="S93" s="193" t="s">
        <v>296</v>
      </c>
      <c r="T93" s="189"/>
      <c r="U93" s="190">
        <v>10514166.720000001</v>
      </c>
      <c r="V93" s="190">
        <v>1742000</v>
      </c>
      <c r="W93" s="209">
        <v>2404000</v>
      </c>
    </row>
    <row r="94" spans="15:23" ht="22.5" x14ac:dyDescent="0.2">
      <c r="O94" s="208" t="s">
        <v>329</v>
      </c>
      <c r="P94" s="192" t="s">
        <v>196</v>
      </c>
      <c r="Q94" s="189" t="s">
        <v>299</v>
      </c>
      <c r="R94" s="189" t="s">
        <v>313</v>
      </c>
      <c r="S94" s="189" t="s">
        <v>330</v>
      </c>
      <c r="T94" s="189"/>
      <c r="U94" s="190">
        <v>2150826.42</v>
      </c>
      <c r="V94" s="190">
        <v>1742000</v>
      </c>
      <c r="W94" s="209">
        <v>2404000</v>
      </c>
    </row>
    <row r="95" spans="15:23" x14ac:dyDescent="0.2">
      <c r="O95" s="206" t="s">
        <v>141</v>
      </c>
      <c r="P95" s="194" t="s">
        <v>196</v>
      </c>
      <c r="Q95" s="181" t="s">
        <v>299</v>
      </c>
      <c r="R95" s="181" t="s">
        <v>313</v>
      </c>
      <c r="S95" s="181" t="s">
        <v>330</v>
      </c>
      <c r="T95" s="181" t="s">
        <v>304</v>
      </c>
      <c r="U95" s="182">
        <v>2150826.42</v>
      </c>
      <c r="V95" s="182">
        <v>1742000</v>
      </c>
      <c r="W95" s="207">
        <v>2404000</v>
      </c>
    </row>
    <row r="96" spans="15:23" x14ac:dyDescent="0.2">
      <c r="O96" s="206" t="s">
        <v>142</v>
      </c>
      <c r="P96" s="194" t="s">
        <v>196</v>
      </c>
      <c r="Q96" s="181" t="s">
        <v>299</v>
      </c>
      <c r="R96" s="181" t="s">
        <v>313</v>
      </c>
      <c r="S96" s="181" t="s">
        <v>330</v>
      </c>
      <c r="T96" s="181" t="s">
        <v>191</v>
      </c>
      <c r="U96" s="182">
        <v>2150826.42</v>
      </c>
      <c r="V96" s="182">
        <v>1742000</v>
      </c>
      <c r="W96" s="207">
        <v>2404000</v>
      </c>
    </row>
    <row r="97" spans="15:23" ht="56.25" x14ac:dyDescent="0.2">
      <c r="O97" s="208" t="s">
        <v>422</v>
      </c>
      <c r="P97" s="192" t="s">
        <v>196</v>
      </c>
      <c r="Q97" s="189" t="s">
        <v>299</v>
      </c>
      <c r="R97" s="189" t="s">
        <v>313</v>
      </c>
      <c r="S97" s="189" t="s">
        <v>423</v>
      </c>
      <c r="T97" s="189"/>
      <c r="U97" s="190">
        <v>8279706.9000000004</v>
      </c>
      <c r="V97" s="190">
        <v>0</v>
      </c>
      <c r="W97" s="209">
        <v>0</v>
      </c>
    </row>
    <row r="98" spans="15:23" ht="22.5" x14ac:dyDescent="0.2">
      <c r="O98" s="206" t="s">
        <v>137</v>
      </c>
      <c r="P98" s="194" t="s">
        <v>196</v>
      </c>
      <c r="Q98" s="181" t="s">
        <v>299</v>
      </c>
      <c r="R98" s="181" t="s">
        <v>313</v>
      </c>
      <c r="S98" s="181" t="s">
        <v>423</v>
      </c>
      <c r="T98" s="181" t="s">
        <v>301</v>
      </c>
      <c r="U98" s="182">
        <v>8279706.9000000004</v>
      </c>
      <c r="V98" s="182">
        <v>0</v>
      </c>
      <c r="W98" s="207">
        <v>0</v>
      </c>
    </row>
    <row r="99" spans="15:23" ht="22.5" x14ac:dyDescent="0.2">
      <c r="O99" s="206" t="s">
        <v>138</v>
      </c>
      <c r="P99" s="194" t="s">
        <v>196</v>
      </c>
      <c r="Q99" s="181" t="s">
        <v>299</v>
      </c>
      <c r="R99" s="181" t="s">
        <v>313</v>
      </c>
      <c r="S99" s="181" t="s">
        <v>423</v>
      </c>
      <c r="T99" s="181" t="s">
        <v>188</v>
      </c>
      <c r="U99" s="182">
        <v>8279706.9000000004</v>
      </c>
      <c r="V99" s="182">
        <v>0</v>
      </c>
      <c r="W99" s="207">
        <v>0</v>
      </c>
    </row>
    <row r="100" spans="15:23" ht="56.25" x14ac:dyDescent="0.2">
      <c r="O100" s="208" t="s">
        <v>424</v>
      </c>
      <c r="P100" s="192" t="s">
        <v>196</v>
      </c>
      <c r="Q100" s="189" t="s">
        <v>299</v>
      </c>
      <c r="R100" s="189" t="s">
        <v>313</v>
      </c>
      <c r="S100" s="189" t="s">
        <v>425</v>
      </c>
      <c r="T100" s="189"/>
      <c r="U100" s="190">
        <v>83633.399999999994</v>
      </c>
      <c r="V100" s="190">
        <v>0</v>
      </c>
      <c r="W100" s="209">
        <v>0</v>
      </c>
    </row>
    <row r="101" spans="15:23" ht="22.5" x14ac:dyDescent="0.2">
      <c r="O101" s="206" t="s">
        <v>137</v>
      </c>
      <c r="P101" s="194" t="s">
        <v>196</v>
      </c>
      <c r="Q101" s="181" t="s">
        <v>299</v>
      </c>
      <c r="R101" s="181" t="s">
        <v>313</v>
      </c>
      <c r="S101" s="181" t="s">
        <v>425</v>
      </c>
      <c r="T101" s="181" t="s">
        <v>301</v>
      </c>
      <c r="U101" s="182">
        <v>83633.399999999994</v>
      </c>
      <c r="V101" s="182">
        <v>0</v>
      </c>
      <c r="W101" s="207">
        <v>0</v>
      </c>
    </row>
    <row r="102" spans="15:23" ht="22.5" x14ac:dyDescent="0.2">
      <c r="O102" s="206" t="s">
        <v>138</v>
      </c>
      <c r="P102" s="194" t="s">
        <v>196</v>
      </c>
      <c r="Q102" s="181" t="s">
        <v>299</v>
      </c>
      <c r="R102" s="181" t="s">
        <v>313</v>
      </c>
      <c r="S102" s="181" t="s">
        <v>425</v>
      </c>
      <c r="T102" s="181" t="s">
        <v>188</v>
      </c>
      <c r="U102" s="182">
        <v>83633.399999999994</v>
      </c>
      <c r="V102" s="182">
        <v>0</v>
      </c>
      <c r="W102" s="207">
        <v>0</v>
      </c>
    </row>
    <row r="103" spans="15:23" x14ac:dyDescent="0.2">
      <c r="O103" s="208" t="s">
        <v>158</v>
      </c>
      <c r="P103" s="192" t="s">
        <v>196</v>
      </c>
      <c r="Q103" s="189" t="s">
        <v>299</v>
      </c>
      <c r="R103" s="189" t="s">
        <v>331</v>
      </c>
      <c r="S103" s="189"/>
      <c r="T103" s="189"/>
      <c r="U103" s="190">
        <v>3000</v>
      </c>
      <c r="V103" s="190">
        <v>3000</v>
      </c>
      <c r="W103" s="209">
        <v>2000</v>
      </c>
    </row>
    <row r="104" spans="15:23" ht="45" x14ac:dyDescent="0.2">
      <c r="O104" s="208" t="s">
        <v>215</v>
      </c>
      <c r="P104" s="192" t="s">
        <v>196</v>
      </c>
      <c r="Q104" s="189" t="s">
        <v>299</v>
      </c>
      <c r="R104" s="189" t="s">
        <v>331</v>
      </c>
      <c r="S104" s="193" t="s">
        <v>332</v>
      </c>
      <c r="T104" s="189"/>
      <c r="U104" s="190">
        <v>1000</v>
      </c>
      <c r="V104" s="190">
        <v>1000</v>
      </c>
      <c r="W104" s="209">
        <v>0</v>
      </c>
    </row>
    <row r="105" spans="15:23" ht="56.25" x14ac:dyDescent="0.2">
      <c r="O105" s="208" t="s">
        <v>221</v>
      </c>
      <c r="P105" s="192" t="s">
        <v>196</v>
      </c>
      <c r="Q105" s="189" t="s">
        <v>299</v>
      </c>
      <c r="R105" s="189" t="s">
        <v>331</v>
      </c>
      <c r="S105" s="189" t="s">
        <v>333</v>
      </c>
      <c r="T105" s="189"/>
      <c r="U105" s="190">
        <v>1000</v>
      </c>
      <c r="V105" s="190">
        <v>1000</v>
      </c>
      <c r="W105" s="209">
        <v>0</v>
      </c>
    </row>
    <row r="106" spans="15:23" ht="22.5" x14ac:dyDescent="0.2">
      <c r="O106" s="206" t="s">
        <v>137</v>
      </c>
      <c r="P106" s="194" t="s">
        <v>196</v>
      </c>
      <c r="Q106" s="181" t="s">
        <v>299</v>
      </c>
      <c r="R106" s="181" t="s">
        <v>331</v>
      </c>
      <c r="S106" s="181" t="s">
        <v>333</v>
      </c>
      <c r="T106" s="181" t="s">
        <v>301</v>
      </c>
      <c r="U106" s="182">
        <v>1000</v>
      </c>
      <c r="V106" s="182">
        <v>1000</v>
      </c>
      <c r="W106" s="207">
        <v>0</v>
      </c>
    </row>
    <row r="107" spans="15:23" ht="22.5" x14ac:dyDescent="0.2">
      <c r="O107" s="206" t="s">
        <v>138</v>
      </c>
      <c r="P107" s="194" t="s">
        <v>196</v>
      </c>
      <c r="Q107" s="181" t="s">
        <v>299</v>
      </c>
      <c r="R107" s="181" t="s">
        <v>331</v>
      </c>
      <c r="S107" s="181" t="s">
        <v>333</v>
      </c>
      <c r="T107" s="181" t="s">
        <v>188</v>
      </c>
      <c r="U107" s="182">
        <v>1000</v>
      </c>
      <c r="V107" s="182">
        <v>1000</v>
      </c>
      <c r="W107" s="207">
        <v>0</v>
      </c>
    </row>
    <row r="108" spans="15:23" ht="45" x14ac:dyDescent="0.2">
      <c r="O108" s="208" t="s">
        <v>216</v>
      </c>
      <c r="P108" s="192" t="s">
        <v>196</v>
      </c>
      <c r="Q108" s="189" t="s">
        <v>299</v>
      </c>
      <c r="R108" s="189" t="s">
        <v>331</v>
      </c>
      <c r="S108" s="193" t="s">
        <v>334</v>
      </c>
      <c r="T108" s="189"/>
      <c r="U108" s="190">
        <v>2000</v>
      </c>
      <c r="V108" s="190">
        <v>2000</v>
      </c>
      <c r="W108" s="209">
        <v>2000</v>
      </c>
    </row>
    <row r="109" spans="15:23" ht="56.25" x14ac:dyDescent="0.2">
      <c r="O109" s="208" t="s">
        <v>222</v>
      </c>
      <c r="P109" s="192" t="s">
        <v>196</v>
      </c>
      <c r="Q109" s="189" t="s">
        <v>299</v>
      </c>
      <c r="R109" s="189" t="s">
        <v>331</v>
      </c>
      <c r="S109" s="189" t="s">
        <v>335</v>
      </c>
      <c r="T109" s="189"/>
      <c r="U109" s="190">
        <v>2000</v>
      </c>
      <c r="V109" s="190">
        <v>2000</v>
      </c>
      <c r="W109" s="209">
        <v>2000</v>
      </c>
    </row>
    <row r="110" spans="15:23" ht="22.5" x14ac:dyDescent="0.2">
      <c r="O110" s="206" t="s">
        <v>137</v>
      </c>
      <c r="P110" s="194" t="s">
        <v>196</v>
      </c>
      <c r="Q110" s="181" t="s">
        <v>299</v>
      </c>
      <c r="R110" s="181" t="s">
        <v>331</v>
      </c>
      <c r="S110" s="181" t="s">
        <v>335</v>
      </c>
      <c r="T110" s="181" t="s">
        <v>301</v>
      </c>
      <c r="U110" s="182">
        <v>2000</v>
      </c>
      <c r="V110" s="182">
        <v>2000</v>
      </c>
      <c r="W110" s="207">
        <v>2000</v>
      </c>
    </row>
    <row r="111" spans="15:23" ht="22.5" x14ac:dyDescent="0.2">
      <c r="O111" s="206" t="s">
        <v>138</v>
      </c>
      <c r="P111" s="194" t="s">
        <v>196</v>
      </c>
      <c r="Q111" s="181" t="s">
        <v>299</v>
      </c>
      <c r="R111" s="181" t="s">
        <v>331</v>
      </c>
      <c r="S111" s="181" t="s">
        <v>335</v>
      </c>
      <c r="T111" s="181" t="s">
        <v>188</v>
      </c>
      <c r="U111" s="182">
        <v>2000</v>
      </c>
      <c r="V111" s="182">
        <v>2000</v>
      </c>
      <c r="W111" s="207">
        <v>2000</v>
      </c>
    </row>
    <row r="112" spans="15:23" x14ac:dyDescent="0.2">
      <c r="O112" s="208" t="s">
        <v>159</v>
      </c>
      <c r="P112" s="192" t="s">
        <v>196</v>
      </c>
      <c r="Q112" s="189" t="s">
        <v>336</v>
      </c>
      <c r="R112" s="189"/>
      <c r="S112" s="189"/>
      <c r="T112" s="189"/>
      <c r="U112" s="190">
        <v>2703199.05</v>
      </c>
      <c r="V112" s="190">
        <v>1141710.53</v>
      </c>
      <c r="W112" s="209">
        <v>1136802.48</v>
      </c>
    </row>
    <row r="113" spans="15:23" x14ac:dyDescent="0.2">
      <c r="O113" s="208" t="s">
        <v>160</v>
      </c>
      <c r="P113" s="192" t="s">
        <v>196</v>
      </c>
      <c r="Q113" s="189" t="s">
        <v>336</v>
      </c>
      <c r="R113" s="189" t="s">
        <v>311</v>
      </c>
      <c r="S113" s="189"/>
      <c r="T113" s="189"/>
      <c r="U113" s="190">
        <v>2703199.05</v>
      </c>
      <c r="V113" s="190">
        <v>1141710.53</v>
      </c>
      <c r="W113" s="209">
        <v>1136802.48</v>
      </c>
    </row>
    <row r="114" spans="15:23" ht="33.75" x14ac:dyDescent="0.2">
      <c r="O114" s="208" t="s">
        <v>206</v>
      </c>
      <c r="P114" s="192" t="s">
        <v>196</v>
      </c>
      <c r="Q114" s="189" t="s">
        <v>336</v>
      </c>
      <c r="R114" s="189" t="s">
        <v>311</v>
      </c>
      <c r="S114" s="193" t="s">
        <v>318</v>
      </c>
      <c r="T114" s="189"/>
      <c r="U114" s="190">
        <v>1000</v>
      </c>
      <c r="V114" s="190">
        <v>0</v>
      </c>
      <c r="W114" s="209">
        <v>0</v>
      </c>
    </row>
    <row r="115" spans="15:23" ht="45" x14ac:dyDescent="0.2">
      <c r="O115" s="208" t="s">
        <v>207</v>
      </c>
      <c r="P115" s="192" t="s">
        <v>196</v>
      </c>
      <c r="Q115" s="189" t="s">
        <v>336</v>
      </c>
      <c r="R115" s="189" t="s">
        <v>311</v>
      </c>
      <c r="S115" s="189" t="s">
        <v>319</v>
      </c>
      <c r="T115" s="189"/>
      <c r="U115" s="190">
        <v>1000</v>
      </c>
      <c r="V115" s="190">
        <v>0</v>
      </c>
      <c r="W115" s="209">
        <v>0</v>
      </c>
    </row>
    <row r="116" spans="15:23" ht="22.5" x14ac:dyDescent="0.2">
      <c r="O116" s="206" t="s">
        <v>137</v>
      </c>
      <c r="P116" s="194" t="s">
        <v>196</v>
      </c>
      <c r="Q116" s="181" t="s">
        <v>336</v>
      </c>
      <c r="R116" s="181" t="s">
        <v>311</v>
      </c>
      <c r="S116" s="181" t="s">
        <v>319</v>
      </c>
      <c r="T116" s="181" t="s">
        <v>301</v>
      </c>
      <c r="U116" s="182">
        <v>1000</v>
      </c>
      <c r="V116" s="182">
        <v>0</v>
      </c>
      <c r="W116" s="207">
        <v>0</v>
      </c>
    </row>
    <row r="117" spans="15:23" ht="22.5" x14ac:dyDescent="0.2">
      <c r="O117" s="206" t="s">
        <v>138</v>
      </c>
      <c r="P117" s="194" t="s">
        <v>196</v>
      </c>
      <c r="Q117" s="181" t="s">
        <v>336</v>
      </c>
      <c r="R117" s="181" t="s">
        <v>311</v>
      </c>
      <c r="S117" s="181" t="s">
        <v>319</v>
      </c>
      <c r="T117" s="181" t="s">
        <v>188</v>
      </c>
      <c r="U117" s="182">
        <v>1000</v>
      </c>
      <c r="V117" s="182">
        <v>0</v>
      </c>
      <c r="W117" s="207">
        <v>0</v>
      </c>
    </row>
    <row r="118" spans="15:23" ht="33.75" x14ac:dyDescent="0.2">
      <c r="O118" s="208" t="s">
        <v>217</v>
      </c>
      <c r="P118" s="192" t="s">
        <v>196</v>
      </c>
      <c r="Q118" s="189" t="s">
        <v>336</v>
      </c>
      <c r="R118" s="189" t="s">
        <v>311</v>
      </c>
      <c r="S118" s="193" t="s">
        <v>337</v>
      </c>
      <c r="T118" s="189"/>
      <c r="U118" s="190">
        <v>2184081.7200000002</v>
      </c>
      <c r="V118" s="190">
        <v>1141710.53</v>
      </c>
      <c r="W118" s="209">
        <v>1136802.48</v>
      </c>
    </row>
    <row r="119" spans="15:23" x14ac:dyDescent="0.2">
      <c r="O119" s="208" t="s">
        <v>161</v>
      </c>
      <c r="P119" s="192" t="s">
        <v>196</v>
      </c>
      <c r="Q119" s="189" t="s">
        <v>336</v>
      </c>
      <c r="R119" s="189" t="s">
        <v>311</v>
      </c>
      <c r="S119" s="189" t="s">
        <v>338</v>
      </c>
      <c r="T119" s="189"/>
      <c r="U119" s="190">
        <v>463906.6</v>
      </c>
      <c r="V119" s="190">
        <v>463906.6</v>
      </c>
      <c r="W119" s="209">
        <v>463906.6</v>
      </c>
    </row>
    <row r="120" spans="15:23" ht="22.5" x14ac:dyDescent="0.2">
      <c r="O120" s="206" t="s">
        <v>137</v>
      </c>
      <c r="P120" s="194" t="s">
        <v>196</v>
      </c>
      <c r="Q120" s="181" t="s">
        <v>336</v>
      </c>
      <c r="R120" s="181" t="s">
        <v>311</v>
      </c>
      <c r="S120" s="181" t="s">
        <v>338</v>
      </c>
      <c r="T120" s="181" t="s">
        <v>301</v>
      </c>
      <c r="U120" s="182">
        <v>463906.6</v>
      </c>
      <c r="V120" s="182">
        <v>463906.6</v>
      </c>
      <c r="W120" s="207">
        <v>463906.6</v>
      </c>
    </row>
    <row r="121" spans="15:23" ht="22.5" x14ac:dyDescent="0.2">
      <c r="O121" s="206" t="s">
        <v>138</v>
      </c>
      <c r="P121" s="194" t="s">
        <v>196</v>
      </c>
      <c r="Q121" s="181" t="s">
        <v>336</v>
      </c>
      <c r="R121" s="181" t="s">
        <v>311</v>
      </c>
      <c r="S121" s="181" t="s">
        <v>338</v>
      </c>
      <c r="T121" s="181" t="s">
        <v>188</v>
      </c>
      <c r="U121" s="182">
        <v>463906.6</v>
      </c>
      <c r="V121" s="182">
        <v>463906.6</v>
      </c>
      <c r="W121" s="207">
        <v>463906.6</v>
      </c>
    </row>
    <row r="122" spans="15:23" x14ac:dyDescent="0.2">
      <c r="O122" s="208" t="s">
        <v>162</v>
      </c>
      <c r="P122" s="192" t="s">
        <v>196</v>
      </c>
      <c r="Q122" s="189" t="s">
        <v>336</v>
      </c>
      <c r="R122" s="189" t="s">
        <v>311</v>
      </c>
      <c r="S122" s="189" t="s">
        <v>339</v>
      </c>
      <c r="T122" s="189"/>
      <c r="U122" s="190">
        <v>92000</v>
      </c>
      <c r="V122" s="190">
        <v>110396.88</v>
      </c>
      <c r="W122" s="209">
        <v>110396.88</v>
      </c>
    </row>
    <row r="123" spans="15:23" ht="22.5" x14ac:dyDescent="0.2">
      <c r="O123" s="206" t="s">
        <v>137</v>
      </c>
      <c r="P123" s="194" t="s">
        <v>196</v>
      </c>
      <c r="Q123" s="181" t="s">
        <v>336</v>
      </c>
      <c r="R123" s="181" t="s">
        <v>311</v>
      </c>
      <c r="S123" s="181" t="s">
        <v>339</v>
      </c>
      <c r="T123" s="181" t="s">
        <v>301</v>
      </c>
      <c r="U123" s="182">
        <v>92000</v>
      </c>
      <c r="V123" s="182">
        <v>110396.88</v>
      </c>
      <c r="W123" s="207">
        <v>110396.88</v>
      </c>
    </row>
    <row r="124" spans="15:23" ht="22.5" x14ac:dyDescent="0.2">
      <c r="O124" s="206" t="s">
        <v>138</v>
      </c>
      <c r="P124" s="194" t="s">
        <v>196</v>
      </c>
      <c r="Q124" s="181" t="s">
        <v>336</v>
      </c>
      <c r="R124" s="181" t="s">
        <v>311</v>
      </c>
      <c r="S124" s="181" t="s">
        <v>339</v>
      </c>
      <c r="T124" s="181" t="s">
        <v>188</v>
      </c>
      <c r="U124" s="182">
        <v>92000</v>
      </c>
      <c r="V124" s="182">
        <v>110396.88</v>
      </c>
      <c r="W124" s="207">
        <v>110396.88</v>
      </c>
    </row>
    <row r="125" spans="15:23" x14ac:dyDescent="0.2">
      <c r="O125" s="208" t="s">
        <v>163</v>
      </c>
      <c r="P125" s="192" t="s">
        <v>196</v>
      </c>
      <c r="Q125" s="189" t="s">
        <v>336</v>
      </c>
      <c r="R125" s="189" t="s">
        <v>311</v>
      </c>
      <c r="S125" s="189" t="s">
        <v>340</v>
      </c>
      <c r="T125" s="189"/>
      <c r="U125" s="190">
        <v>60708.75</v>
      </c>
      <c r="V125" s="190">
        <v>60870.13</v>
      </c>
      <c r="W125" s="209">
        <v>55962.080000000002</v>
      </c>
    </row>
    <row r="126" spans="15:23" ht="22.5" x14ac:dyDescent="0.2">
      <c r="O126" s="206" t="s">
        <v>137</v>
      </c>
      <c r="P126" s="194" t="s">
        <v>196</v>
      </c>
      <c r="Q126" s="181" t="s">
        <v>336</v>
      </c>
      <c r="R126" s="181" t="s">
        <v>311</v>
      </c>
      <c r="S126" s="181" t="s">
        <v>340</v>
      </c>
      <c r="T126" s="181" t="s">
        <v>301</v>
      </c>
      <c r="U126" s="182">
        <v>60708.75</v>
      </c>
      <c r="V126" s="182">
        <v>60870.13</v>
      </c>
      <c r="W126" s="207">
        <v>55962.080000000002</v>
      </c>
    </row>
    <row r="127" spans="15:23" ht="22.5" x14ac:dyDescent="0.2">
      <c r="O127" s="206" t="s">
        <v>138</v>
      </c>
      <c r="P127" s="194" t="s">
        <v>196</v>
      </c>
      <c r="Q127" s="181" t="s">
        <v>336</v>
      </c>
      <c r="R127" s="181" t="s">
        <v>311</v>
      </c>
      <c r="S127" s="181" t="s">
        <v>340</v>
      </c>
      <c r="T127" s="181" t="s">
        <v>188</v>
      </c>
      <c r="U127" s="182">
        <v>60708.75</v>
      </c>
      <c r="V127" s="182">
        <v>60870.13</v>
      </c>
      <c r="W127" s="207">
        <v>55962.080000000002</v>
      </c>
    </row>
    <row r="128" spans="15:23" x14ac:dyDescent="0.2">
      <c r="O128" s="208" t="s">
        <v>164</v>
      </c>
      <c r="P128" s="192" t="s">
        <v>196</v>
      </c>
      <c r="Q128" s="189" t="s">
        <v>336</v>
      </c>
      <c r="R128" s="189" t="s">
        <v>311</v>
      </c>
      <c r="S128" s="189" t="s">
        <v>341</v>
      </c>
      <c r="T128" s="189"/>
      <c r="U128" s="190">
        <v>99195.4</v>
      </c>
      <c r="V128" s="190">
        <v>37452</v>
      </c>
      <c r="W128" s="209">
        <v>37452</v>
      </c>
    </row>
    <row r="129" spans="15:23" ht="22.5" x14ac:dyDescent="0.2">
      <c r="O129" s="206" t="s">
        <v>137</v>
      </c>
      <c r="P129" s="194" t="s">
        <v>196</v>
      </c>
      <c r="Q129" s="181" t="s">
        <v>336</v>
      </c>
      <c r="R129" s="181" t="s">
        <v>311</v>
      </c>
      <c r="S129" s="181" t="s">
        <v>341</v>
      </c>
      <c r="T129" s="181" t="s">
        <v>301</v>
      </c>
      <c r="U129" s="182">
        <v>99195.4</v>
      </c>
      <c r="V129" s="182">
        <v>37452</v>
      </c>
      <c r="W129" s="207">
        <v>37452</v>
      </c>
    </row>
    <row r="130" spans="15:23" ht="22.5" x14ac:dyDescent="0.2">
      <c r="O130" s="206" t="s">
        <v>138</v>
      </c>
      <c r="P130" s="194" t="s">
        <v>196</v>
      </c>
      <c r="Q130" s="181" t="s">
        <v>336</v>
      </c>
      <c r="R130" s="181" t="s">
        <v>311</v>
      </c>
      <c r="S130" s="181" t="s">
        <v>341</v>
      </c>
      <c r="T130" s="181" t="s">
        <v>188</v>
      </c>
      <c r="U130" s="182">
        <v>99195.4</v>
      </c>
      <c r="V130" s="182">
        <v>37452</v>
      </c>
      <c r="W130" s="207">
        <v>37452</v>
      </c>
    </row>
    <row r="131" spans="15:23" x14ac:dyDescent="0.2">
      <c r="O131" s="208" t="s">
        <v>165</v>
      </c>
      <c r="P131" s="192" t="s">
        <v>196</v>
      </c>
      <c r="Q131" s="189" t="s">
        <v>336</v>
      </c>
      <c r="R131" s="189" t="s">
        <v>311</v>
      </c>
      <c r="S131" s="189" t="s">
        <v>342</v>
      </c>
      <c r="T131" s="189"/>
      <c r="U131" s="190">
        <v>336926.82</v>
      </c>
      <c r="V131" s="190">
        <v>469084.92</v>
      </c>
      <c r="W131" s="209">
        <v>469084.92</v>
      </c>
    </row>
    <row r="132" spans="15:23" ht="22.5" x14ac:dyDescent="0.2">
      <c r="O132" s="206" t="s">
        <v>137</v>
      </c>
      <c r="P132" s="194" t="s">
        <v>196</v>
      </c>
      <c r="Q132" s="181" t="s">
        <v>336</v>
      </c>
      <c r="R132" s="181" t="s">
        <v>311</v>
      </c>
      <c r="S132" s="181" t="s">
        <v>342</v>
      </c>
      <c r="T132" s="181" t="s">
        <v>301</v>
      </c>
      <c r="U132" s="182">
        <v>336926.82</v>
      </c>
      <c r="V132" s="182">
        <v>469084.92</v>
      </c>
      <c r="W132" s="207">
        <v>469084.92</v>
      </c>
    </row>
    <row r="133" spans="15:23" ht="22.5" x14ac:dyDescent="0.2">
      <c r="O133" s="206" t="s">
        <v>138</v>
      </c>
      <c r="P133" s="194" t="s">
        <v>196</v>
      </c>
      <c r="Q133" s="181" t="s">
        <v>336</v>
      </c>
      <c r="R133" s="181" t="s">
        <v>311</v>
      </c>
      <c r="S133" s="181" t="s">
        <v>342</v>
      </c>
      <c r="T133" s="181" t="s">
        <v>188</v>
      </c>
      <c r="U133" s="182">
        <v>336926.82</v>
      </c>
      <c r="V133" s="182">
        <v>469084.92</v>
      </c>
      <c r="W133" s="207">
        <v>469084.92</v>
      </c>
    </row>
    <row r="134" spans="15:23" ht="33.75" x14ac:dyDescent="0.2">
      <c r="O134" s="208" t="s">
        <v>404</v>
      </c>
      <c r="P134" s="192" t="s">
        <v>196</v>
      </c>
      <c r="Q134" s="189" t="s">
        <v>336</v>
      </c>
      <c r="R134" s="189" t="s">
        <v>311</v>
      </c>
      <c r="S134" s="189" t="s">
        <v>405</v>
      </c>
      <c r="T134" s="189"/>
      <c r="U134" s="190">
        <v>352928</v>
      </c>
      <c r="V134" s="190">
        <v>0</v>
      </c>
      <c r="W134" s="209">
        <v>0</v>
      </c>
    </row>
    <row r="135" spans="15:23" ht="22.5" x14ac:dyDescent="0.2">
      <c r="O135" s="206" t="s">
        <v>137</v>
      </c>
      <c r="P135" s="194" t="s">
        <v>196</v>
      </c>
      <c r="Q135" s="181" t="s">
        <v>336</v>
      </c>
      <c r="R135" s="181" t="s">
        <v>311</v>
      </c>
      <c r="S135" s="181" t="s">
        <v>405</v>
      </c>
      <c r="T135" s="181" t="s">
        <v>301</v>
      </c>
      <c r="U135" s="182">
        <v>352928</v>
      </c>
      <c r="V135" s="182">
        <v>0</v>
      </c>
      <c r="W135" s="207">
        <v>0</v>
      </c>
    </row>
    <row r="136" spans="15:23" ht="22.5" x14ac:dyDescent="0.2">
      <c r="O136" s="206" t="s">
        <v>138</v>
      </c>
      <c r="P136" s="194" t="s">
        <v>196</v>
      </c>
      <c r="Q136" s="181" t="s">
        <v>336</v>
      </c>
      <c r="R136" s="181" t="s">
        <v>311</v>
      </c>
      <c r="S136" s="181" t="s">
        <v>405</v>
      </c>
      <c r="T136" s="181" t="s">
        <v>188</v>
      </c>
      <c r="U136" s="182">
        <v>352928</v>
      </c>
      <c r="V136" s="182">
        <v>0</v>
      </c>
      <c r="W136" s="207">
        <v>0</v>
      </c>
    </row>
    <row r="137" spans="15:23" ht="45" x14ac:dyDescent="0.2">
      <c r="O137" s="208" t="s">
        <v>432</v>
      </c>
      <c r="P137" s="192" t="s">
        <v>196</v>
      </c>
      <c r="Q137" s="189" t="s">
        <v>336</v>
      </c>
      <c r="R137" s="189" t="s">
        <v>311</v>
      </c>
      <c r="S137" s="189" t="s">
        <v>433</v>
      </c>
      <c r="T137" s="189"/>
      <c r="U137" s="190">
        <v>643500</v>
      </c>
      <c r="V137" s="190">
        <v>0</v>
      </c>
      <c r="W137" s="209">
        <v>0</v>
      </c>
    </row>
    <row r="138" spans="15:23" ht="22.5" x14ac:dyDescent="0.2">
      <c r="O138" s="206" t="s">
        <v>137</v>
      </c>
      <c r="P138" s="194" t="s">
        <v>196</v>
      </c>
      <c r="Q138" s="181" t="s">
        <v>336</v>
      </c>
      <c r="R138" s="181" t="s">
        <v>311</v>
      </c>
      <c r="S138" s="181" t="s">
        <v>433</v>
      </c>
      <c r="T138" s="181" t="s">
        <v>301</v>
      </c>
      <c r="U138" s="182">
        <v>643500</v>
      </c>
      <c r="V138" s="182">
        <v>0</v>
      </c>
      <c r="W138" s="207">
        <v>0</v>
      </c>
    </row>
    <row r="139" spans="15:23" ht="22.5" x14ac:dyDescent="0.2">
      <c r="O139" s="206" t="s">
        <v>138</v>
      </c>
      <c r="P139" s="194" t="s">
        <v>196</v>
      </c>
      <c r="Q139" s="181" t="s">
        <v>336</v>
      </c>
      <c r="R139" s="181" t="s">
        <v>311</v>
      </c>
      <c r="S139" s="181" t="s">
        <v>433</v>
      </c>
      <c r="T139" s="181" t="s">
        <v>188</v>
      </c>
      <c r="U139" s="182">
        <v>643500</v>
      </c>
      <c r="V139" s="182">
        <v>0</v>
      </c>
      <c r="W139" s="207">
        <v>0</v>
      </c>
    </row>
    <row r="140" spans="15:23" ht="33.75" x14ac:dyDescent="0.2">
      <c r="O140" s="208" t="s">
        <v>406</v>
      </c>
      <c r="P140" s="192" t="s">
        <v>196</v>
      </c>
      <c r="Q140" s="189" t="s">
        <v>336</v>
      </c>
      <c r="R140" s="189" t="s">
        <v>311</v>
      </c>
      <c r="S140" s="189" t="s">
        <v>407</v>
      </c>
      <c r="T140" s="189"/>
      <c r="U140" s="190">
        <v>129000</v>
      </c>
      <c r="V140" s="190">
        <v>0</v>
      </c>
      <c r="W140" s="209">
        <v>0</v>
      </c>
    </row>
    <row r="141" spans="15:23" ht="22.5" x14ac:dyDescent="0.2">
      <c r="O141" s="206" t="s">
        <v>137</v>
      </c>
      <c r="P141" s="194" t="s">
        <v>196</v>
      </c>
      <c r="Q141" s="181" t="s">
        <v>336</v>
      </c>
      <c r="R141" s="181" t="s">
        <v>311</v>
      </c>
      <c r="S141" s="181" t="s">
        <v>407</v>
      </c>
      <c r="T141" s="181" t="s">
        <v>301</v>
      </c>
      <c r="U141" s="182">
        <v>129000</v>
      </c>
      <c r="V141" s="182">
        <v>0</v>
      </c>
      <c r="W141" s="207">
        <v>0</v>
      </c>
    </row>
    <row r="142" spans="15:23" ht="22.5" x14ac:dyDescent="0.2">
      <c r="O142" s="206" t="s">
        <v>138</v>
      </c>
      <c r="P142" s="194" t="s">
        <v>196</v>
      </c>
      <c r="Q142" s="181" t="s">
        <v>336</v>
      </c>
      <c r="R142" s="181" t="s">
        <v>311</v>
      </c>
      <c r="S142" s="181" t="s">
        <v>407</v>
      </c>
      <c r="T142" s="181" t="s">
        <v>188</v>
      </c>
      <c r="U142" s="182">
        <v>129000</v>
      </c>
      <c r="V142" s="182">
        <v>0</v>
      </c>
      <c r="W142" s="207">
        <v>0</v>
      </c>
    </row>
    <row r="143" spans="15:23" ht="45" x14ac:dyDescent="0.2">
      <c r="O143" s="208" t="s">
        <v>434</v>
      </c>
      <c r="P143" s="192" t="s">
        <v>196</v>
      </c>
      <c r="Q143" s="189" t="s">
        <v>336</v>
      </c>
      <c r="R143" s="189" t="s">
        <v>311</v>
      </c>
      <c r="S143" s="189" t="s">
        <v>435</v>
      </c>
      <c r="T143" s="189"/>
      <c r="U143" s="190">
        <v>5916.15</v>
      </c>
      <c r="V143" s="190">
        <v>0</v>
      </c>
      <c r="W143" s="209">
        <v>0</v>
      </c>
    </row>
    <row r="144" spans="15:23" ht="22.5" x14ac:dyDescent="0.2">
      <c r="O144" s="206" t="s">
        <v>137</v>
      </c>
      <c r="P144" s="194" t="s">
        <v>196</v>
      </c>
      <c r="Q144" s="181" t="s">
        <v>336</v>
      </c>
      <c r="R144" s="181" t="s">
        <v>311</v>
      </c>
      <c r="S144" s="181" t="s">
        <v>435</v>
      </c>
      <c r="T144" s="181" t="s">
        <v>301</v>
      </c>
      <c r="U144" s="182">
        <v>5916.15</v>
      </c>
      <c r="V144" s="182">
        <v>0</v>
      </c>
      <c r="W144" s="207">
        <v>0</v>
      </c>
    </row>
    <row r="145" spans="15:23" ht="22.5" x14ac:dyDescent="0.2">
      <c r="O145" s="206" t="s">
        <v>138</v>
      </c>
      <c r="P145" s="194" t="s">
        <v>196</v>
      </c>
      <c r="Q145" s="181" t="s">
        <v>336</v>
      </c>
      <c r="R145" s="181" t="s">
        <v>311</v>
      </c>
      <c r="S145" s="181" t="s">
        <v>435</v>
      </c>
      <c r="T145" s="181" t="s">
        <v>188</v>
      </c>
      <c r="U145" s="182">
        <v>5916.15</v>
      </c>
      <c r="V145" s="182">
        <v>0</v>
      </c>
      <c r="W145" s="207">
        <v>0</v>
      </c>
    </row>
    <row r="146" spans="15:23" x14ac:dyDescent="0.2">
      <c r="O146" s="208" t="s">
        <v>132</v>
      </c>
      <c r="P146" s="192" t="s">
        <v>196</v>
      </c>
      <c r="Q146" s="189" t="s">
        <v>336</v>
      </c>
      <c r="R146" s="189" t="s">
        <v>311</v>
      </c>
      <c r="S146" s="193" t="s">
        <v>296</v>
      </c>
      <c r="T146" s="189"/>
      <c r="U146" s="190">
        <v>518117.33</v>
      </c>
      <c r="V146" s="190">
        <v>0</v>
      </c>
      <c r="W146" s="209">
        <v>0</v>
      </c>
    </row>
    <row r="147" spans="15:23" x14ac:dyDescent="0.2">
      <c r="O147" s="208" t="s">
        <v>165</v>
      </c>
      <c r="P147" s="192" t="s">
        <v>196</v>
      </c>
      <c r="Q147" s="189" t="s">
        <v>336</v>
      </c>
      <c r="R147" s="189" t="s">
        <v>311</v>
      </c>
      <c r="S147" s="189" t="s">
        <v>343</v>
      </c>
      <c r="T147" s="189"/>
      <c r="U147" s="190">
        <v>377740</v>
      </c>
      <c r="V147" s="190">
        <v>0</v>
      </c>
      <c r="W147" s="209">
        <v>0</v>
      </c>
    </row>
    <row r="148" spans="15:23" ht="22.5" x14ac:dyDescent="0.2">
      <c r="O148" s="206" t="s">
        <v>137</v>
      </c>
      <c r="P148" s="194" t="s">
        <v>196</v>
      </c>
      <c r="Q148" s="181" t="s">
        <v>336</v>
      </c>
      <c r="R148" s="181" t="s">
        <v>311</v>
      </c>
      <c r="S148" s="181" t="s">
        <v>343</v>
      </c>
      <c r="T148" s="181" t="s">
        <v>301</v>
      </c>
      <c r="U148" s="182">
        <v>377740</v>
      </c>
      <c r="V148" s="182">
        <v>0</v>
      </c>
      <c r="W148" s="207">
        <v>0</v>
      </c>
    </row>
    <row r="149" spans="15:23" ht="22.5" x14ac:dyDescent="0.2">
      <c r="O149" s="206" t="s">
        <v>138</v>
      </c>
      <c r="P149" s="194" t="s">
        <v>196</v>
      </c>
      <c r="Q149" s="181" t="s">
        <v>336</v>
      </c>
      <c r="R149" s="181" t="s">
        <v>311</v>
      </c>
      <c r="S149" s="181" t="s">
        <v>343</v>
      </c>
      <c r="T149" s="181" t="s">
        <v>188</v>
      </c>
      <c r="U149" s="182">
        <v>377740</v>
      </c>
      <c r="V149" s="182">
        <v>0</v>
      </c>
      <c r="W149" s="207">
        <v>0</v>
      </c>
    </row>
    <row r="150" spans="15:23" ht="45" x14ac:dyDescent="0.2">
      <c r="O150" s="208" t="s">
        <v>426</v>
      </c>
      <c r="P150" s="192" t="s">
        <v>196</v>
      </c>
      <c r="Q150" s="189" t="s">
        <v>336</v>
      </c>
      <c r="R150" s="189" t="s">
        <v>311</v>
      </c>
      <c r="S150" s="189" t="s">
        <v>427</v>
      </c>
      <c r="T150" s="189"/>
      <c r="U150" s="190">
        <v>140000</v>
      </c>
      <c r="V150" s="190">
        <v>0</v>
      </c>
      <c r="W150" s="209">
        <v>0</v>
      </c>
    </row>
    <row r="151" spans="15:23" ht="22.5" x14ac:dyDescent="0.2">
      <c r="O151" s="206" t="s">
        <v>137</v>
      </c>
      <c r="P151" s="194" t="s">
        <v>196</v>
      </c>
      <c r="Q151" s="181" t="s">
        <v>336</v>
      </c>
      <c r="R151" s="181" t="s">
        <v>311</v>
      </c>
      <c r="S151" s="181" t="s">
        <v>427</v>
      </c>
      <c r="T151" s="181" t="s">
        <v>301</v>
      </c>
      <c r="U151" s="182">
        <v>140000</v>
      </c>
      <c r="V151" s="182">
        <v>0</v>
      </c>
      <c r="W151" s="207">
        <v>0</v>
      </c>
    </row>
    <row r="152" spans="15:23" ht="22.5" x14ac:dyDescent="0.2">
      <c r="O152" s="206" t="s">
        <v>138</v>
      </c>
      <c r="P152" s="194" t="s">
        <v>196</v>
      </c>
      <c r="Q152" s="181" t="s">
        <v>336</v>
      </c>
      <c r="R152" s="181" t="s">
        <v>311</v>
      </c>
      <c r="S152" s="181" t="s">
        <v>427</v>
      </c>
      <c r="T152" s="181" t="s">
        <v>188</v>
      </c>
      <c r="U152" s="182">
        <v>140000</v>
      </c>
      <c r="V152" s="182">
        <v>0</v>
      </c>
      <c r="W152" s="207">
        <v>0</v>
      </c>
    </row>
    <row r="153" spans="15:23" ht="22.5" x14ac:dyDescent="0.2">
      <c r="O153" s="208" t="s">
        <v>277</v>
      </c>
      <c r="P153" s="192" t="s">
        <v>196</v>
      </c>
      <c r="Q153" s="189" t="s">
        <v>336</v>
      </c>
      <c r="R153" s="189" t="s">
        <v>311</v>
      </c>
      <c r="S153" s="189" t="s">
        <v>344</v>
      </c>
      <c r="T153" s="189"/>
      <c r="U153" s="190">
        <v>377.33</v>
      </c>
      <c r="V153" s="190">
        <v>0</v>
      </c>
      <c r="W153" s="209">
        <v>0</v>
      </c>
    </row>
    <row r="154" spans="15:23" ht="22.5" x14ac:dyDescent="0.2">
      <c r="O154" s="206" t="s">
        <v>137</v>
      </c>
      <c r="P154" s="194" t="s">
        <v>196</v>
      </c>
      <c r="Q154" s="181" t="s">
        <v>336</v>
      </c>
      <c r="R154" s="181" t="s">
        <v>311</v>
      </c>
      <c r="S154" s="181" t="s">
        <v>344</v>
      </c>
      <c r="T154" s="181" t="s">
        <v>301</v>
      </c>
      <c r="U154" s="182">
        <v>377.33</v>
      </c>
      <c r="V154" s="182">
        <v>0</v>
      </c>
      <c r="W154" s="207">
        <v>0</v>
      </c>
    </row>
    <row r="155" spans="15:23" ht="22.5" x14ac:dyDescent="0.2">
      <c r="O155" s="206" t="s">
        <v>138</v>
      </c>
      <c r="P155" s="194" t="s">
        <v>196</v>
      </c>
      <c r="Q155" s="181" t="s">
        <v>336</v>
      </c>
      <c r="R155" s="181" t="s">
        <v>311</v>
      </c>
      <c r="S155" s="181" t="s">
        <v>344</v>
      </c>
      <c r="T155" s="181" t="s">
        <v>188</v>
      </c>
      <c r="U155" s="182">
        <v>377.33</v>
      </c>
      <c r="V155" s="182">
        <v>0</v>
      </c>
      <c r="W155" s="207">
        <v>0</v>
      </c>
    </row>
    <row r="156" spans="15:23" x14ac:dyDescent="0.2">
      <c r="O156" s="208" t="s">
        <v>166</v>
      </c>
      <c r="P156" s="192" t="s">
        <v>196</v>
      </c>
      <c r="Q156" s="189" t="s">
        <v>345</v>
      </c>
      <c r="R156" s="189"/>
      <c r="S156" s="189"/>
      <c r="T156" s="189"/>
      <c r="U156" s="190">
        <v>1945244</v>
      </c>
      <c r="V156" s="190">
        <v>0</v>
      </c>
      <c r="W156" s="209">
        <v>0</v>
      </c>
    </row>
    <row r="157" spans="15:23" x14ac:dyDescent="0.2">
      <c r="O157" s="208" t="s">
        <v>167</v>
      </c>
      <c r="P157" s="192" t="s">
        <v>196</v>
      </c>
      <c r="Q157" s="189" t="s">
        <v>345</v>
      </c>
      <c r="R157" s="189" t="s">
        <v>125</v>
      </c>
      <c r="S157" s="189"/>
      <c r="T157" s="189"/>
      <c r="U157" s="190">
        <v>1945244</v>
      </c>
      <c r="V157" s="190">
        <v>0</v>
      </c>
      <c r="W157" s="209">
        <v>0</v>
      </c>
    </row>
    <row r="158" spans="15:23" x14ac:dyDescent="0.2">
      <c r="O158" s="208" t="s">
        <v>132</v>
      </c>
      <c r="P158" s="192" t="s">
        <v>196</v>
      </c>
      <c r="Q158" s="189" t="s">
        <v>345</v>
      </c>
      <c r="R158" s="189" t="s">
        <v>125</v>
      </c>
      <c r="S158" s="193" t="s">
        <v>296</v>
      </c>
      <c r="T158" s="189"/>
      <c r="U158" s="190">
        <v>1945244</v>
      </c>
      <c r="V158" s="190">
        <v>0</v>
      </c>
      <c r="W158" s="209">
        <v>0</v>
      </c>
    </row>
    <row r="159" spans="15:23" ht="33.75" x14ac:dyDescent="0.2">
      <c r="O159" s="208" t="s">
        <v>113</v>
      </c>
      <c r="P159" s="192" t="s">
        <v>196</v>
      </c>
      <c r="Q159" s="189" t="s">
        <v>345</v>
      </c>
      <c r="R159" s="189" t="s">
        <v>125</v>
      </c>
      <c r="S159" s="189" t="s">
        <v>346</v>
      </c>
      <c r="T159" s="189"/>
      <c r="U159" s="190">
        <v>1945244</v>
      </c>
      <c r="V159" s="190">
        <v>0</v>
      </c>
      <c r="W159" s="209">
        <v>0</v>
      </c>
    </row>
    <row r="160" spans="15:23" x14ac:dyDescent="0.2">
      <c r="O160" s="206" t="s">
        <v>141</v>
      </c>
      <c r="P160" s="194" t="s">
        <v>196</v>
      </c>
      <c r="Q160" s="181" t="s">
        <v>345</v>
      </c>
      <c r="R160" s="181" t="s">
        <v>125</v>
      </c>
      <c r="S160" s="181" t="s">
        <v>346</v>
      </c>
      <c r="T160" s="181" t="s">
        <v>304</v>
      </c>
      <c r="U160" s="182">
        <v>1945244</v>
      </c>
      <c r="V160" s="182">
        <v>0</v>
      </c>
      <c r="W160" s="207">
        <v>0</v>
      </c>
    </row>
    <row r="161" spans="15:23" x14ac:dyDescent="0.2">
      <c r="O161" s="206" t="s">
        <v>142</v>
      </c>
      <c r="P161" s="194" t="s">
        <v>196</v>
      </c>
      <c r="Q161" s="181" t="s">
        <v>345</v>
      </c>
      <c r="R161" s="181" t="s">
        <v>125</v>
      </c>
      <c r="S161" s="181" t="s">
        <v>346</v>
      </c>
      <c r="T161" s="181" t="s">
        <v>191</v>
      </c>
      <c r="U161" s="182">
        <v>1945244</v>
      </c>
      <c r="V161" s="182">
        <v>0</v>
      </c>
      <c r="W161" s="207">
        <v>0</v>
      </c>
    </row>
    <row r="162" spans="15:23" x14ac:dyDescent="0.2">
      <c r="O162" s="208" t="s">
        <v>168</v>
      </c>
      <c r="P162" s="192" t="s">
        <v>196</v>
      </c>
      <c r="Q162" s="189" t="s">
        <v>315</v>
      </c>
      <c r="R162" s="189"/>
      <c r="S162" s="189"/>
      <c r="T162" s="189"/>
      <c r="U162" s="190">
        <v>400846.92</v>
      </c>
      <c r="V162" s="190">
        <v>392793</v>
      </c>
      <c r="W162" s="209">
        <v>392793</v>
      </c>
    </row>
    <row r="163" spans="15:23" x14ac:dyDescent="0.2">
      <c r="O163" s="208" t="s">
        <v>169</v>
      </c>
      <c r="P163" s="192" t="s">
        <v>196</v>
      </c>
      <c r="Q163" s="189" t="s">
        <v>315</v>
      </c>
      <c r="R163" s="189" t="s">
        <v>125</v>
      </c>
      <c r="S163" s="189"/>
      <c r="T163" s="189"/>
      <c r="U163" s="190">
        <v>400846.92</v>
      </c>
      <c r="V163" s="190">
        <v>392793</v>
      </c>
      <c r="W163" s="209">
        <v>392793</v>
      </c>
    </row>
    <row r="164" spans="15:23" x14ac:dyDescent="0.2">
      <c r="O164" s="208" t="s">
        <v>132</v>
      </c>
      <c r="P164" s="192" t="s">
        <v>196</v>
      </c>
      <c r="Q164" s="189" t="s">
        <v>315</v>
      </c>
      <c r="R164" s="189" t="s">
        <v>125</v>
      </c>
      <c r="S164" s="193" t="s">
        <v>296</v>
      </c>
      <c r="T164" s="189"/>
      <c r="U164" s="190">
        <v>400846.92</v>
      </c>
      <c r="V164" s="190">
        <v>392793</v>
      </c>
      <c r="W164" s="209">
        <v>392793</v>
      </c>
    </row>
    <row r="165" spans="15:23" x14ac:dyDescent="0.2">
      <c r="O165" s="208" t="s">
        <v>114</v>
      </c>
      <c r="P165" s="192" t="s">
        <v>196</v>
      </c>
      <c r="Q165" s="189" t="s">
        <v>315</v>
      </c>
      <c r="R165" s="189" t="s">
        <v>125</v>
      </c>
      <c r="S165" s="189" t="s">
        <v>347</v>
      </c>
      <c r="T165" s="189"/>
      <c r="U165" s="190">
        <v>400846.92</v>
      </c>
      <c r="V165" s="190">
        <v>392793</v>
      </c>
      <c r="W165" s="209">
        <v>392793</v>
      </c>
    </row>
    <row r="166" spans="15:23" x14ac:dyDescent="0.2">
      <c r="O166" s="206" t="s">
        <v>170</v>
      </c>
      <c r="P166" s="194" t="s">
        <v>196</v>
      </c>
      <c r="Q166" s="181" t="s">
        <v>315</v>
      </c>
      <c r="R166" s="181" t="s">
        <v>125</v>
      </c>
      <c r="S166" s="181" t="s">
        <v>347</v>
      </c>
      <c r="T166" s="181" t="s">
        <v>348</v>
      </c>
      <c r="U166" s="182">
        <v>400846.92</v>
      </c>
      <c r="V166" s="182">
        <v>392793</v>
      </c>
      <c r="W166" s="207">
        <v>392793</v>
      </c>
    </row>
    <row r="167" spans="15:23" x14ac:dyDescent="0.2">
      <c r="O167" s="206" t="s">
        <v>171</v>
      </c>
      <c r="P167" s="194" t="s">
        <v>196</v>
      </c>
      <c r="Q167" s="181" t="s">
        <v>315</v>
      </c>
      <c r="R167" s="181" t="s">
        <v>125</v>
      </c>
      <c r="S167" s="181" t="s">
        <v>347</v>
      </c>
      <c r="T167" s="181" t="s">
        <v>117</v>
      </c>
      <c r="U167" s="182">
        <v>400846.92</v>
      </c>
      <c r="V167" s="182">
        <v>392793</v>
      </c>
      <c r="W167" s="207">
        <v>392793</v>
      </c>
    </row>
    <row r="168" spans="15:23" x14ac:dyDescent="0.2">
      <c r="O168" s="208" t="s">
        <v>172</v>
      </c>
      <c r="P168" s="192" t="s">
        <v>196</v>
      </c>
      <c r="Q168" s="189" t="s">
        <v>349</v>
      </c>
      <c r="R168" s="189"/>
      <c r="S168" s="189"/>
      <c r="T168" s="189"/>
      <c r="U168" s="190">
        <v>129254</v>
      </c>
      <c r="V168" s="190">
        <v>0</v>
      </c>
      <c r="W168" s="209">
        <v>0</v>
      </c>
    </row>
    <row r="169" spans="15:23" x14ac:dyDescent="0.2">
      <c r="O169" s="208" t="s">
        <v>173</v>
      </c>
      <c r="P169" s="192" t="s">
        <v>196</v>
      </c>
      <c r="Q169" s="189" t="s">
        <v>349</v>
      </c>
      <c r="R169" s="189" t="s">
        <v>295</v>
      </c>
      <c r="S169" s="189"/>
      <c r="T169" s="189"/>
      <c r="U169" s="190">
        <v>129254</v>
      </c>
      <c r="V169" s="190">
        <v>0</v>
      </c>
      <c r="W169" s="209">
        <v>0</v>
      </c>
    </row>
    <row r="170" spans="15:23" x14ac:dyDescent="0.2">
      <c r="O170" s="208" t="s">
        <v>132</v>
      </c>
      <c r="P170" s="192" t="s">
        <v>196</v>
      </c>
      <c r="Q170" s="189" t="s">
        <v>349</v>
      </c>
      <c r="R170" s="189" t="s">
        <v>295</v>
      </c>
      <c r="S170" s="193" t="s">
        <v>296</v>
      </c>
      <c r="T170" s="189"/>
      <c r="U170" s="190">
        <v>129254</v>
      </c>
      <c r="V170" s="190">
        <v>0</v>
      </c>
      <c r="W170" s="209">
        <v>0</v>
      </c>
    </row>
    <row r="171" spans="15:23" ht="67.5" x14ac:dyDescent="0.2">
      <c r="O171" s="208" t="s">
        <v>116</v>
      </c>
      <c r="P171" s="192" t="s">
        <v>196</v>
      </c>
      <c r="Q171" s="189" t="s">
        <v>349</v>
      </c>
      <c r="R171" s="189" t="s">
        <v>295</v>
      </c>
      <c r="S171" s="189" t="s">
        <v>350</v>
      </c>
      <c r="T171" s="189"/>
      <c r="U171" s="190">
        <v>129254</v>
      </c>
      <c r="V171" s="190">
        <v>0</v>
      </c>
      <c r="W171" s="209">
        <v>0</v>
      </c>
    </row>
    <row r="172" spans="15:23" x14ac:dyDescent="0.2">
      <c r="O172" s="206" t="s">
        <v>141</v>
      </c>
      <c r="P172" s="194" t="s">
        <v>196</v>
      </c>
      <c r="Q172" s="181" t="s">
        <v>349</v>
      </c>
      <c r="R172" s="181" t="s">
        <v>295</v>
      </c>
      <c r="S172" s="181" t="s">
        <v>350</v>
      </c>
      <c r="T172" s="181" t="s">
        <v>304</v>
      </c>
      <c r="U172" s="182">
        <v>129254</v>
      </c>
      <c r="V172" s="182">
        <v>0</v>
      </c>
      <c r="W172" s="207">
        <v>0</v>
      </c>
    </row>
    <row r="173" spans="15:23" x14ac:dyDescent="0.2">
      <c r="O173" s="206" t="s">
        <v>142</v>
      </c>
      <c r="P173" s="194" t="s">
        <v>196</v>
      </c>
      <c r="Q173" s="181" t="s">
        <v>349</v>
      </c>
      <c r="R173" s="181" t="s">
        <v>295</v>
      </c>
      <c r="S173" s="181" t="s">
        <v>350</v>
      </c>
      <c r="T173" s="181" t="s">
        <v>191</v>
      </c>
      <c r="U173" s="182">
        <v>129254</v>
      </c>
      <c r="V173" s="182">
        <v>0</v>
      </c>
      <c r="W173" s="207">
        <v>0</v>
      </c>
    </row>
    <row r="174" spans="15:23" x14ac:dyDescent="0.2">
      <c r="O174" s="208" t="s">
        <v>351</v>
      </c>
      <c r="P174" s="192" t="s">
        <v>196</v>
      </c>
      <c r="Q174" s="189" t="s">
        <v>352</v>
      </c>
      <c r="R174" s="189"/>
      <c r="S174" s="189"/>
      <c r="T174" s="189"/>
      <c r="U174" s="190">
        <v>0</v>
      </c>
      <c r="V174" s="190">
        <v>204062.5</v>
      </c>
      <c r="W174" s="209">
        <v>464915</v>
      </c>
    </row>
    <row r="175" spans="15:23" x14ac:dyDescent="0.2">
      <c r="O175" s="208" t="s">
        <v>174</v>
      </c>
      <c r="P175" s="192" t="s">
        <v>196</v>
      </c>
      <c r="Q175" s="189" t="s">
        <v>352</v>
      </c>
      <c r="R175" s="189" t="s">
        <v>352</v>
      </c>
      <c r="S175" s="189"/>
      <c r="T175" s="189"/>
      <c r="U175" s="190">
        <v>0</v>
      </c>
      <c r="V175" s="190">
        <v>204062.5</v>
      </c>
      <c r="W175" s="209">
        <v>464915</v>
      </c>
    </row>
    <row r="176" spans="15:23" x14ac:dyDescent="0.2">
      <c r="O176" s="208" t="s">
        <v>132</v>
      </c>
      <c r="P176" s="192" t="s">
        <v>196</v>
      </c>
      <c r="Q176" s="189" t="s">
        <v>352</v>
      </c>
      <c r="R176" s="189" t="s">
        <v>352</v>
      </c>
      <c r="S176" s="193" t="s">
        <v>296</v>
      </c>
      <c r="T176" s="189"/>
      <c r="U176" s="190">
        <v>0</v>
      </c>
      <c r="V176" s="190">
        <v>204062.5</v>
      </c>
      <c r="W176" s="209">
        <v>464915</v>
      </c>
    </row>
    <row r="177" spans="15:23" x14ac:dyDescent="0.2">
      <c r="O177" s="208" t="s">
        <v>174</v>
      </c>
      <c r="P177" s="192" t="s">
        <v>196</v>
      </c>
      <c r="Q177" s="189" t="s">
        <v>352</v>
      </c>
      <c r="R177" s="189" t="s">
        <v>352</v>
      </c>
      <c r="S177" s="189" t="s">
        <v>353</v>
      </c>
      <c r="T177" s="189"/>
      <c r="U177" s="190">
        <v>0</v>
      </c>
      <c r="V177" s="190">
        <v>204062.5</v>
      </c>
      <c r="W177" s="209">
        <v>464915</v>
      </c>
    </row>
    <row r="178" spans="15:23" x14ac:dyDescent="0.2">
      <c r="O178" s="206" t="s">
        <v>174</v>
      </c>
      <c r="P178" s="194" t="s">
        <v>196</v>
      </c>
      <c r="Q178" s="181" t="s">
        <v>352</v>
      </c>
      <c r="R178" s="181" t="s">
        <v>352</v>
      </c>
      <c r="S178" s="181" t="s">
        <v>353</v>
      </c>
      <c r="T178" s="181" t="s">
        <v>278</v>
      </c>
      <c r="U178" s="182">
        <v>0</v>
      </c>
      <c r="V178" s="182">
        <v>204062.5</v>
      </c>
      <c r="W178" s="207">
        <v>464915</v>
      </c>
    </row>
    <row r="179" spans="15:23" ht="13.5" thickBot="1" x14ac:dyDescent="0.25">
      <c r="O179" s="206" t="s">
        <v>174</v>
      </c>
      <c r="P179" s="194" t="s">
        <v>196</v>
      </c>
      <c r="Q179" s="181" t="s">
        <v>352</v>
      </c>
      <c r="R179" s="181" t="s">
        <v>352</v>
      </c>
      <c r="S179" s="181" t="s">
        <v>353</v>
      </c>
      <c r="T179" s="181" t="s">
        <v>175</v>
      </c>
      <c r="U179" s="182">
        <v>0</v>
      </c>
      <c r="V179" s="182">
        <v>204062.5</v>
      </c>
      <c r="W179" s="207">
        <v>464915</v>
      </c>
    </row>
    <row r="180" spans="15:23" ht="13.5" thickBot="1" x14ac:dyDescent="0.25">
      <c r="O180" s="229" t="s">
        <v>37</v>
      </c>
      <c r="P180" s="229"/>
      <c r="Q180" s="229"/>
      <c r="R180" s="229"/>
      <c r="S180" s="229"/>
      <c r="T180" s="229"/>
      <c r="U180" s="183">
        <v>21257263.719999999</v>
      </c>
      <c r="V180" s="183">
        <v>8379800</v>
      </c>
      <c r="W180" s="184">
        <v>9523400</v>
      </c>
    </row>
  </sheetData>
  <mergeCells count="17">
    <mergeCell ref="C2:E2"/>
    <mergeCell ref="V1:X4"/>
    <mergeCell ref="O6:W6"/>
    <mergeCell ref="O9:O10"/>
    <mergeCell ref="P9:P10"/>
    <mergeCell ref="Q9:Q10"/>
    <mergeCell ref="R9:R10"/>
    <mergeCell ref="S9:S10"/>
    <mergeCell ref="T9:T10"/>
    <mergeCell ref="O180:T180"/>
    <mergeCell ref="Y12:AA12"/>
    <mergeCell ref="B13:L13"/>
    <mergeCell ref="Y13:AA13"/>
    <mergeCell ref="X9:X10"/>
    <mergeCell ref="B14:L14"/>
    <mergeCell ref="Y14:AA14"/>
    <mergeCell ref="B12:L12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9"/>
  <sheetViews>
    <sheetView view="pageBreakPreview" zoomScale="110" zoomScaleSheetLayoutView="110" workbookViewId="0">
      <selection activeCell="A2" sqref="A2:XFD2"/>
    </sheetView>
  </sheetViews>
  <sheetFormatPr defaultRowHeight="12.75" x14ac:dyDescent="0.2"/>
  <cols>
    <col min="1" max="1" width="28.42578125" style="35" customWidth="1"/>
    <col min="2" max="2" width="6.85546875" style="35" customWidth="1"/>
    <col min="3" max="3" width="5.85546875" style="35" customWidth="1"/>
    <col min="4" max="4" width="6.42578125" style="35" customWidth="1"/>
    <col min="5" max="5" width="15" style="35" bestFit="1" customWidth="1"/>
    <col min="6" max="6" width="6.28515625" style="35" customWidth="1"/>
    <col min="7" max="7" width="17.140625" style="35" customWidth="1"/>
    <col min="8" max="9" width="14" style="35" customWidth="1"/>
    <col min="10" max="256" width="9.140625" style="35"/>
    <col min="257" max="257" width="26.140625" style="35" customWidth="1"/>
    <col min="258" max="258" width="6.85546875" style="35" customWidth="1"/>
    <col min="259" max="259" width="5.85546875" style="35" customWidth="1"/>
    <col min="260" max="260" width="6.42578125" style="35" customWidth="1"/>
    <col min="261" max="261" width="13.85546875" style="35" customWidth="1"/>
    <col min="262" max="262" width="6.28515625" style="35" customWidth="1"/>
    <col min="263" max="263" width="17.140625" style="35" customWidth="1"/>
    <col min="264" max="265" width="14" style="35" customWidth="1"/>
    <col min="266" max="512" width="9.140625" style="35"/>
    <col min="513" max="513" width="26.140625" style="35" customWidth="1"/>
    <col min="514" max="514" width="6.85546875" style="35" customWidth="1"/>
    <col min="515" max="515" width="5.85546875" style="35" customWidth="1"/>
    <col min="516" max="516" width="6.42578125" style="35" customWidth="1"/>
    <col min="517" max="517" width="13.85546875" style="35" customWidth="1"/>
    <col min="518" max="518" width="6.28515625" style="35" customWidth="1"/>
    <col min="519" max="519" width="17.140625" style="35" customWidth="1"/>
    <col min="520" max="521" width="14" style="35" customWidth="1"/>
    <col min="522" max="768" width="9.140625" style="35"/>
    <col min="769" max="769" width="26.140625" style="35" customWidth="1"/>
    <col min="770" max="770" width="6.85546875" style="35" customWidth="1"/>
    <col min="771" max="771" width="5.85546875" style="35" customWidth="1"/>
    <col min="772" max="772" width="6.42578125" style="35" customWidth="1"/>
    <col min="773" max="773" width="13.85546875" style="35" customWidth="1"/>
    <col min="774" max="774" width="6.28515625" style="35" customWidth="1"/>
    <col min="775" max="775" width="17.140625" style="35" customWidth="1"/>
    <col min="776" max="777" width="14" style="35" customWidth="1"/>
    <col min="778" max="1024" width="9.140625" style="35"/>
    <col min="1025" max="1025" width="26.140625" style="35" customWidth="1"/>
    <col min="1026" max="1026" width="6.85546875" style="35" customWidth="1"/>
    <col min="1027" max="1027" width="5.85546875" style="35" customWidth="1"/>
    <col min="1028" max="1028" width="6.42578125" style="35" customWidth="1"/>
    <col min="1029" max="1029" width="13.85546875" style="35" customWidth="1"/>
    <col min="1030" max="1030" width="6.28515625" style="35" customWidth="1"/>
    <col min="1031" max="1031" width="17.140625" style="35" customWidth="1"/>
    <col min="1032" max="1033" width="14" style="35" customWidth="1"/>
    <col min="1034" max="1280" width="9.140625" style="35"/>
    <col min="1281" max="1281" width="26.140625" style="35" customWidth="1"/>
    <col min="1282" max="1282" width="6.85546875" style="35" customWidth="1"/>
    <col min="1283" max="1283" width="5.85546875" style="35" customWidth="1"/>
    <col min="1284" max="1284" width="6.42578125" style="35" customWidth="1"/>
    <col min="1285" max="1285" width="13.85546875" style="35" customWidth="1"/>
    <col min="1286" max="1286" width="6.28515625" style="35" customWidth="1"/>
    <col min="1287" max="1287" width="17.140625" style="35" customWidth="1"/>
    <col min="1288" max="1289" width="14" style="35" customWidth="1"/>
    <col min="1290" max="1536" width="9.140625" style="35"/>
    <col min="1537" max="1537" width="26.140625" style="35" customWidth="1"/>
    <col min="1538" max="1538" width="6.85546875" style="35" customWidth="1"/>
    <col min="1539" max="1539" width="5.85546875" style="35" customWidth="1"/>
    <col min="1540" max="1540" width="6.42578125" style="35" customWidth="1"/>
    <col min="1541" max="1541" width="13.85546875" style="35" customWidth="1"/>
    <col min="1542" max="1542" width="6.28515625" style="35" customWidth="1"/>
    <col min="1543" max="1543" width="17.140625" style="35" customWidth="1"/>
    <col min="1544" max="1545" width="14" style="35" customWidth="1"/>
    <col min="1546" max="1792" width="9.140625" style="35"/>
    <col min="1793" max="1793" width="26.140625" style="35" customWidth="1"/>
    <col min="1794" max="1794" width="6.85546875" style="35" customWidth="1"/>
    <col min="1795" max="1795" width="5.85546875" style="35" customWidth="1"/>
    <col min="1796" max="1796" width="6.42578125" style="35" customWidth="1"/>
    <col min="1797" max="1797" width="13.85546875" style="35" customWidth="1"/>
    <col min="1798" max="1798" width="6.28515625" style="35" customWidth="1"/>
    <col min="1799" max="1799" width="17.140625" style="35" customWidth="1"/>
    <col min="1800" max="1801" width="14" style="35" customWidth="1"/>
    <col min="1802" max="2048" width="9.140625" style="35"/>
    <col min="2049" max="2049" width="26.140625" style="35" customWidth="1"/>
    <col min="2050" max="2050" width="6.85546875" style="35" customWidth="1"/>
    <col min="2051" max="2051" width="5.85546875" style="35" customWidth="1"/>
    <col min="2052" max="2052" width="6.42578125" style="35" customWidth="1"/>
    <col min="2053" max="2053" width="13.85546875" style="35" customWidth="1"/>
    <col min="2054" max="2054" width="6.28515625" style="35" customWidth="1"/>
    <col min="2055" max="2055" width="17.140625" style="35" customWidth="1"/>
    <col min="2056" max="2057" width="14" style="35" customWidth="1"/>
    <col min="2058" max="2304" width="9.140625" style="35"/>
    <col min="2305" max="2305" width="26.140625" style="35" customWidth="1"/>
    <col min="2306" max="2306" width="6.85546875" style="35" customWidth="1"/>
    <col min="2307" max="2307" width="5.85546875" style="35" customWidth="1"/>
    <col min="2308" max="2308" width="6.42578125" style="35" customWidth="1"/>
    <col min="2309" max="2309" width="13.85546875" style="35" customWidth="1"/>
    <col min="2310" max="2310" width="6.28515625" style="35" customWidth="1"/>
    <col min="2311" max="2311" width="17.140625" style="35" customWidth="1"/>
    <col min="2312" max="2313" width="14" style="35" customWidth="1"/>
    <col min="2314" max="2560" width="9.140625" style="35"/>
    <col min="2561" max="2561" width="26.140625" style="35" customWidth="1"/>
    <col min="2562" max="2562" width="6.85546875" style="35" customWidth="1"/>
    <col min="2563" max="2563" width="5.85546875" style="35" customWidth="1"/>
    <col min="2564" max="2564" width="6.42578125" style="35" customWidth="1"/>
    <col min="2565" max="2565" width="13.85546875" style="35" customWidth="1"/>
    <col min="2566" max="2566" width="6.28515625" style="35" customWidth="1"/>
    <col min="2567" max="2567" width="17.140625" style="35" customWidth="1"/>
    <col min="2568" max="2569" width="14" style="35" customWidth="1"/>
    <col min="2570" max="2816" width="9.140625" style="35"/>
    <col min="2817" max="2817" width="26.140625" style="35" customWidth="1"/>
    <col min="2818" max="2818" width="6.85546875" style="35" customWidth="1"/>
    <col min="2819" max="2819" width="5.85546875" style="35" customWidth="1"/>
    <col min="2820" max="2820" width="6.42578125" style="35" customWidth="1"/>
    <col min="2821" max="2821" width="13.85546875" style="35" customWidth="1"/>
    <col min="2822" max="2822" width="6.28515625" style="35" customWidth="1"/>
    <col min="2823" max="2823" width="17.140625" style="35" customWidth="1"/>
    <col min="2824" max="2825" width="14" style="35" customWidth="1"/>
    <col min="2826" max="3072" width="9.140625" style="35"/>
    <col min="3073" max="3073" width="26.140625" style="35" customWidth="1"/>
    <col min="3074" max="3074" width="6.85546875" style="35" customWidth="1"/>
    <col min="3075" max="3075" width="5.85546875" style="35" customWidth="1"/>
    <col min="3076" max="3076" width="6.42578125" style="35" customWidth="1"/>
    <col min="3077" max="3077" width="13.85546875" style="35" customWidth="1"/>
    <col min="3078" max="3078" width="6.28515625" style="35" customWidth="1"/>
    <col min="3079" max="3079" width="17.140625" style="35" customWidth="1"/>
    <col min="3080" max="3081" width="14" style="35" customWidth="1"/>
    <col min="3082" max="3328" width="9.140625" style="35"/>
    <col min="3329" max="3329" width="26.140625" style="35" customWidth="1"/>
    <col min="3330" max="3330" width="6.85546875" style="35" customWidth="1"/>
    <col min="3331" max="3331" width="5.85546875" style="35" customWidth="1"/>
    <col min="3332" max="3332" width="6.42578125" style="35" customWidth="1"/>
    <col min="3333" max="3333" width="13.85546875" style="35" customWidth="1"/>
    <col min="3334" max="3334" width="6.28515625" style="35" customWidth="1"/>
    <col min="3335" max="3335" width="17.140625" style="35" customWidth="1"/>
    <col min="3336" max="3337" width="14" style="35" customWidth="1"/>
    <col min="3338" max="3584" width="9.140625" style="35"/>
    <col min="3585" max="3585" width="26.140625" style="35" customWidth="1"/>
    <col min="3586" max="3586" width="6.85546875" style="35" customWidth="1"/>
    <col min="3587" max="3587" width="5.85546875" style="35" customWidth="1"/>
    <col min="3588" max="3588" width="6.42578125" style="35" customWidth="1"/>
    <col min="3589" max="3589" width="13.85546875" style="35" customWidth="1"/>
    <col min="3590" max="3590" width="6.28515625" style="35" customWidth="1"/>
    <col min="3591" max="3591" width="17.140625" style="35" customWidth="1"/>
    <col min="3592" max="3593" width="14" style="35" customWidth="1"/>
    <col min="3594" max="3840" width="9.140625" style="35"/>
    <col min="3841" max="3841" width="26.140625" style="35" customWidth="1"/>
    <col min="3842" max="3842" width="6.85546875" style="35" customWidth="1"/>
    <col min="3843" max="3843" width="5.85546875" style="35" customWidth="1"/>
    <col min="3844" max="3844" width="6.42578125" style="35" customWidth="1"/>
    <col min="3845" max="3845" width="13.85546875" style="35" customWidth="1"/>
    <col min="3846" max="3846" width="6.28515625" style="35" customWidth="1"/>
    <col min="3847" max="3847" width="17.140625" style="35" customWidth="1"/>
    <col min="3848" max="3849" width="14" style="35" customWidth="1"/>
    <col min="3850" max="4096" width="9.140625" style="35"/>
    <col min="4097" max="4097" width="26.140625" style="35" customWidth="1"/>
    <col min="4098" max="4098" width="6.85546875" style="35" customWidth="1"/>
    <col min="4099" max="4099" width="5.85546875" style="35" customWidth="1"/>
    <col min="4100" max="4100" width="6.42578125" style="35" customWidth="1"/>
    <col min="4101" max="4101" width="13.85546875" style="35" customWidth="1"/>
    <col min="4102" max="4102" width="6.28515625" style="35" customWidth="1"/>
    <col min="4103" max="4103" width="17.140625" style="35" customWidth="1"/>
    <col min="4104" max="4105" width="14" style="35" customWidth="1"/>
    <col min="4106" max="4352" width="9.140625" style="35"/>
    <col min="4353" max="4353" width="26.140625" style="35" customWidth="1"/>
    <col min="4354" max="4354" width="6.85546875" style="35" customWidth="1"/>
    <col min="4355" max="4355" width="5.85546875" style="35" customWidth="1"/>
    <col min="4356" max="4356" width="6.42578125" style="35" customWidth="1"/>
    <col min="4357" max="4357" width="13.85546875" style="35" customWidth="1"/>
    <col min="4358" max="4358" width="6.28515625" style="35" customWidth="1"/>
    <col min="4359" max="4359" width="17.140625" style="35" customWidth="1"/>
    <col min="4360" max="4361" width="14" style="35" customWidth="1"/>
    <col min="4362" max="4608" width="9.140625" style="35"/>
    <col min="4609" max="4609" width="26.140625" style="35" customWidth="1"/>
    <col min="4610" max="4610" width="6.85546875" style="35" customWidth="1"/>
    <col min="4611" max="4611" width="5.85546875" style="35" customWidth="1"/>
    <col min="4612" max="4612" width="6.42578125" style="35" customWidth="1"/>
    <col min="4613" max="4613" width="13.85546875" style="35" customWidth="1"/>
    <col min="4614" max="4614" width="6.28515625" style="35" customWidth="1"/>
    <col min="4615" max="4615" width="17.140625" style="35" customWidth="1"/>
    <col min="4616" max="4617" width="14" style="35" customWidth="1"/>
    <col min="4618" max="4864" width="9.140625" style="35"/>
    <col min="4865" max="4865" width="26.140625" style="35" customWidth="1"/>
    <col min="4866" max="4866" width="6.85546875" style="35" customWidth="1"/>
    <col min="4867" max="4867" width="5.85546875" style="35" customWidth="1"/>
    <col min="4868" max="4868" width="6.42578125" style="35" customWidth="1"/>
    <col min="4869" max="4869" width="13.85546875" style="35" customWidth="1"/>
    <col min="4870" max="4870" width="6.28515625" style="35" customWidth="1"/>
    <col min="4871" max="4871" width="17.140625" style="35" customWidth="1"/>
    <col min="4872" max="4873" width="14" style="35" customWidth="1"/>
    <col min="4874" max="5120" width="9.140625" style="35"/>
    <col min="5121" max="5121" width="26.140625" style="35" customWidth="1"/>
    <col min="5122" max="5122" width="6.85546875" style="35" customWidth="1"/>
    <col min="5123" max="5123" width="5.85546875" style="35" customWidth="1"/>
    <col min="5124" max="5124" width="6.42578125" style="35" customWidth="1"/>
    <col min="5125" max="5125" width="13.85546875" style="35" customWidth="1"/>
    <col min="5126" max="5126" width="6.28515625" style="35" customWidth="1"/>
    <col min="5127" max="5127" width="17.140625" style="35" customWidth="1"/>
    <col min="5128" max="5129" width="14" style="35" customWidth="1"/>
    <col min="5130" max="5376" width="9.140625" style="35"/>
    <col min="5377" max="5377" width="26.140625" style="35" customWidth="1"/>
    <col min="5378" max="5378" width="6.85546875" style="35" customWidth="1"/>
    <col min="5379" max="5379" width="5.85546875" style="35" customWidth="1"/>
    <col min="5380" max="5380" width="6.42578125" style="35" customWidth="1"/>
    <col min="5381" max="5381" width="13.85546875" style="35" customWidth="1"/>
    <col min="5382" max="5382" width="6.28515625" style="35" customWidth="1"/>
    <col min="5383" max="5383" width="17.140625" style="35" customWidth="1"/>
    <col min="5384" max="5385" width="14" style="35" customWidth="1"/>
    <col min="5386" max="5632" width="9.140625" style="35"/>
    <col min="5633" max="5633" width="26.140625" style="35" customWidth="1"/>
    <col min="5634" max="5634" width="6.85546875" style="35" customWidth="1"/>
    <col min="5635" max="5635" width="5.85546875" style="35" customWidth="1"/>
    <col min="5636" max="5636" width="6.42578125" style="35" customWidth="1"/>
    <col min="5637" max="5637" width="13.85546875" style="35" customWidth="1"/>
    <col min="5638" max="5638" width="6.28515625" style="35" customWidth="1"/>
    <col min="5639" max="5639" width="17.140625" style="35" customWidth="1"/>
    <col min="5640" max="5641" width="14" style="35" customWidth="1"/>
    <col min="5642" max="5888" width="9.140625" style="35"/>
    <col min="5889" max="5889" width="26.140625" style="35" customWidth="1"/>
    <col min="5890" max="5890" width="6.85546875" style="35" customWidth="1"/>
    <col min="5891" max="5891" width="5.85546875" style="35" customWidth="1"/>
    <col min="5892" max="5892" width="6.42578125" style="35" customWidth="1"/>
    <col min="5893" max="5893" width="13.85546875" style="35" customWidth="1"/>
    <col min="5894" max="5894" width="6.28515625" style="35" customWidth="1"/>
    <col min="5895" max="5895" width="17.140625" style="35" customWidth="1"/>
    <col min="5896" max="5897" width="14" style="35" customWidth="1"/>
    <col min="5898" max="6144" width="9.140625" style="35"/>
    <col min="6145" max="6145" width="26.140625" style="35" customWidth="1"/>
    <col min="6146" max="6146" width="6.85546875" style="35" customWidth="1"/>
    <col min="6147" max="6147" width="5.85546875" style="35" customWidth="1"/>
    <col min="6148" max="6148" width="6.42578125" style="35" customWidth="1"/>
    <col min="6149" max="6149" width="13.85546875" style="35" customWidth="1"/>
    <col min="6150" max="6150" width="6.28515625" style="35" customWidth="1"/>
    <col min="6151" max="6151" width="17.140625" style="35" customWidth="1"/>
    <col min="6152" max="6153" width="14" style="35" customWidth="1"/>
    <col min="6154" max="6400" width="9.140625" style="35"/>
    <col min="6401" max="6401" width="26.140625" style="35" customWidth="1"/>
    <col min="6402" max="6402" width="6.85546875" style="35" customWidth="1"/>
    <col min="6403" max="6403" width="5.85546875" style="35" customWidth="1"/>
    <col min="6404" max="6404" width="6.42578125" style="35" customWidth="1"/>
    <col min="6405" max="6405" width="13.85546875" style="35" customWidth="1"/>
    <col min="6406" max="6406" width="6.28515625" style="35" customWidth="1"/>
    <col min="6407" max="6407" width="17.140625" style="35" customWidth="1"/>
    <col min="6408" max="6409" width="14" style="35" customWidth="1"/>
    <col min="6410" max="6656" width="9.140625" style="35"/>
    <col min="6657" max="6657" width="26.140625" style="35" customWidth="1"/>
    <col min="6658" max="6658" width="6.85546875" style="35" customWidth="1"/>
    <col min="6659" max="6659" width="5.85546875" style="35" customWidth="1"/>
    <col min="6660" max="6660" width="6.42578125" style="35" customWidth="1"/>
    <col min="6661" max="6661" width="13.85546875" style="35" customWidth="1"/>
    <col min="6662" max="6662" width="6.28515625" style="35" customWidth="1"/>
    <col min="6663" max="6663" width="17.140625" style="35" customWidth="1"/>
    <col min="6664" max="6665" width="14" style="35" customWidth="1"/>
    <col min="6666" max="6912" width="9.140625" style="35"/>
    <col min="6913" max="6913" width="26.140625" style="35" customWidth="1"/>
    <col min="6914" max="6914" width="6.85546875" style="35" customWidth="1"/>
    <col min="6915" max="6915" width="5.85546875" style="35" customWidth="1"/>
    <col min="6916" max="6916" width="6.42578125" style="35" customWidth="1"/>
    <col min="6917" max="6917" width="13.85546875" style="35" customWidth="1"/>
    <col min="6918" max="6918" width="6.28515625" style="35" customWidth="1"/>
    <col min="6919" max="6919" width="17.140625" style="35" customWidth="1"/>
    <col min="6920" max="6921" width="14" style="35" customWidth="1"/>
    <col min="6922" max="7168" width="9.140625" style="35"/>
    <col min="7169" max="7169" width="26.140625" style="35" customWidth="1"/>
    <col min="7170" max="7170" width="6.85546875" style="35" customWidth="1"/>
    <col min="7171" max="7171" width="5.85546875" style="35" customWidth="1"/>
    <col min="7172" max="7172" width="6.42578125" style="35" customWidth="1"/>
    <col min="7173" max="7173" width="13.85546875" style="35" customWidth="1"/>
    <col min="7174" max="7174" width="6.28515625" style="35" customWidth="1"/>
    <col min="7175" max="7175" width="17.140625" style="35" customWidth="1"/>
    <col min="7176" max="7177" width="14" style="35" customWidth="1"/>
    <col min="7178" max="7424" width="9.140625" style="35"/>
    <col min="7425" max="7425" width="26.140625" style="35" customWidth="1"/>
    <col min="7426" max="7426" width="6.85546875" style="35" customWidth="1"/>
    <col min="7427" max="7427" width="5.85546875" style="35" customWidth="1"/>
    <col min="7428" max="7428" width="6.42578125" style="35" customWidth="1"/>
    <col min="7429" max="7429" width="13.85546875" style="35" customWidth="1"/>
    <col min="7430" max="7430" width="6.28515625" style="35" customWidth="1"/>
    <col min="7431" max="7431" width="17.140625" style="35" customWidth="1"/>
    <col min="7432" max="7433" width="14" style="35" customWidth="1"/>
    <col min="7434" max="7680" width="9.140625" style="35"/>
    <col min="7681" max="7681" width="26.140625" style="35" customWidth="1"/>
    <col min="7682" max="7682" width="6.85546875" style="35" customWidth="1"/>
    <col min="7683" max="7683" width="5.85546875" style="35" customWidth="1"/>
    <col min="7684" max="7684" width="6.42578125" style="35" customWidth="1"/>
    <col min="7685" max="7685" width="13.85546875" style="35" customWidth="1"/>
    <col min="7686" max="7686" width="6.28515625" style="35" customWidth="1"/>
    <col min="7687" max="7687" width="17.140625" style="35" customWidth="1"/>
    <col min="7688" max="7689" width="14" style="35" customWidth="1"/>
    <col min="7690" max="7936" width="9.140625" style="35"/>
    <col min="7937" max="7937" width="26.140625" style="35" customWidth="1"/>
    <col min="7938" max="7938" width="6.85546875" style="35" customWidth="1"/>
    <col min="7939" max="7939" width="5.85546875" style="35" customWidth="1"/>
    <col min="7940" max="7940" width="6.42578125" style="35" customWidth="1"/>
    <col min="7941" max="7941" width="13.85546875" style="35" customWidth="1"/>
    <col min="7942" max="7942" width="6.28515625" style="35" customWidth="1"/>
    <col min="7943" max="7943" width="17.140625" style="35" customWidth="1"/>
    <col min="7944" max="7945" width="14" style="35" customWidth="1"/>
    <col min="7946" max="8192" width="9.140625" style="35"/>
    <col min="8193" max="8193" width="26.140625" style="35" customWidth="1"/>
    <col min="8194" max="8194" width="6.85546875" style="35" customWidth="1"/>
    <col min="8195" max="8195" width="5.85546875" style="35" customWidth="1"/>
    <col min="8196" max="8196" width="6.42578125" style="35" customWidth="1"/>
    <col min="8197" max="8197" width="13.85546875" style="35" customWidth="1"/>
    <col min="8198" max="8198" width="6.28515625" style="35" customWidth="1"/>
    <col min="8199" max="8199" width="17.140625" style="35" customWidth="1"/>
    <col min="8200" max="8201" width="14" style="35" customWidth="1"/>
    <col min="8202" max="8448" width="9.140625" style="35"/>
    <col min="8449" max="8449" width="26.140625" style="35" customWidth="1"/>
    <col min="8450" max="8450" width="6.85546875" style="35" customWidth="1"/>
    <col min="8451" max="8451" width="5.85546875" style="35" customWidth="1"/>
    <col min="8452" max="8452" width="6.42578125" style="35" customWidth="1"/>
    <col min="8453" max="8453" width="13.85546875" style="35" customWidth="1"/>
    <col min="8454" max="8454" width="6.28515625" style="35" customWidth="1"/>
    <col min="8455" max="8455" width="17.140625" style="35" customWidth="1"/>
    <col min="8456" max="8457" width="14" style="35" customWidth="1"/>
    <col min="8458" max="8704" width="9.140625" style="35"/>
    <col min="8705" max="8705" width="26.140625" style="35" customWidth="1"/>
    <col min="8706" max="8706" width="6.85546875" style="35" customWidth="1"/>
    <col min="8707" max="8707" width="5.85546875" style="35" customWidth="1"/>
    <col min="8708" max="8708" width="6.42578125" style="35" customWidth="1"/>
    <col min="8709" max="8709" width="13.85546875" style="35" customWidth="1"/>
    <col min="8710" max="8710" width="6.28515625" style="35" customWidth="1"/>
    <col min="8711" max="8711" width="17.140625" style="35" customWidth="1"/>
    <col min="8712" max="8713" width="14" style="35" customWidth="1"/>
    <col min="8714" max="8960" width="9.140625" style="35"/>
    <col min="8961" max="8961" width="26.140625" style="35" customWidth="1"/>
    <col min="8962" max="8962" width="6.85546875" style="35" customWidth="1"/>
    <col min="8963" max="8963" width="5.85546875" style="35" customWidth="1"/>
    <col min="8964" max="8964" width="6.42578125" style="35" customWidth="1"/>
    <col min="8965" max="8965" width="13.85546875" style="35" customWidth="1"/>
    <col min="8966" max="8966" width="6.28515625" style="35" customWidth="1"/>
    <col min="8967" max="8967" width="17.140625" style="35" customWidth="1"/>
    <col min="8968" max="8969" width="14" style="35" customWidth="1"/>
    <col min="8970" max="9216" width="9.140625" style="35"/>
    <col min="9217" max="9217" width="26.140625" style="35" customWidth="1"/>
    <col min="9218" max="9218" width="6.85546875" style="35" customWidth="1"/>
    <col min="9219" max="9219" width="5.85546875" style="35" customWidth="1"/>
    <col min="9220" max="9220" width="6.42578125" style="35" customWidth="1"/>
    <col min="9221" max="9221" width="13.85546875" style="35" customWidth="1"/>
    <col min="9222" max="9222" width="6.28515625" style="35" customWidth="1"/>
    <col min="9223" max="9223" width="17.140625" style="35" customWidth="1"/>
    <col min="9224" max="9225" width="14" style="35" customWidth="1"/>
    <col min="9226" max="9472" width="9.140625" style="35"/>
    <col min="9473" max="9473" width="26.140625" style="35" customWidth="1"/>
    <col min="9474" max="9474" width="6.85546875" style="35" customWidth="1"/>
    <col min="9475" max="9475" width="5.85546875" style="35" customWidth="1"/>
    <col min="9476" max="9476" width="6.42578125" style="35" customWidth="1"/>
    <col min="9477" max="9477" width="13.85546875" style="35" customWidth="1"/>
    <col min="9478" max="9478" width="6.28515625" style="35" customWidth="1"/>
    <col min="9479" max="9479" width="17.140625" style="35" customWidth="1"/>
    <col min="9480" max="9481" width="14" style="35" customWidth="1"/>
    <col min="9482" max="9728" width="9.140625" style="35"/>
    <col min="9729" max="9729" width="26.140625" style="35" customWidth="1"/>
    <col min="9730" max="9730" width="6.85546875" style="35" customWidth="1"/>
    <col min="9731" max="9731" width="5.85546875" style="35" customWidth="1"/>
    <col min="9732" max="9732" width="6.42578125" style="35" customWidth="1"/>
    <col min="9733" max="9733" width="13.85546875" style="35" customWidth="1"/>
    <col min="9734" max="9734" width="6.28515625" style="35" customWidth="1"/>
    <col min="9735" max="9735" width="17.140625" style="35" customWidth="1"/>
    <col min="9736" max="9737" width="14" style="35" customWidth="1"/>
    <col min="9738" max="9984" width="9.140625" style="35"/>
    <col min="9985" max="9985" width="26.140625" style="35" customWidth="1"/>
    <col min="9986" max="9986" width="6.85546875" style="35" customWidth="1"/>
    <col min="9987" max="9987" width="5.85546875" style="35" customWidth="1"/>
    <col min="9988" max="9988" width="6.42578125" style="35" customWidth="1"/>
    <col min="9989" max="9989" width="13.85546875" style="35" customWidth="1"/>
    <col min="9990" max="9990" width="6.28515625" style="35" customWidth="1"/>
    <col min="9991" max="9991" width="17.140625" style="35" customWidth="1"/>
    <col min="9992" max="9993" width="14" style="35" customWidth="1"/>
    <col min="9994" max="10240" width="9.140625" style="35"/>
    <col min="10241" max="10241" width="26.140625" style="35" customWidth="1"/>
    <col min="10242" max="10242" width="6.85546875" style="35" customWidth="1"/>
    <col min="10243" max="10243" width="5.85546875" style="35" customWidth="1"/>
    <col min="10244" max="10244" width="6.42578125" style="35" customWidth="1"/>
    <col min="10245" max="10245" width="13.85546875" style="35" customWidth="1"/>
    <col min="10246" max="10246" width="6.28515625" style="35" customWidth="1"/>
    <col min="10247" max="10247" width="17.140625" style="35" customWidth="1"/>
    <col min="10248" max="10249" width="14" style="35" customWidth="1"/>
    <col min="10250" max="10496" width="9.140625" style="35"/>
    <col min="10497" max="10497" width="26.140625" style="35" customWidth="1"/>
    <col min="10498" max="10498" width="6.85546875" style="35" customWidth="1"/>
    <col min="10499" max="10499" width="5.85546875" style="35" customWidth="1"/>
    <col min="10500" max="10500" width="6.42578125" style="35" customWidth="1"/>
    <col min="10501" max="10501" width="13.85546875" style="35" customWidth="1"/>
    <col min="10502" max="10502" width="6.28515625" style="35" customWidth="1"/>
    <col min="10503" max="10503" width="17.140625" style="35" customWidth="1"/>
    <col min="10504" max="10505" width="14" style="35" customWidth="1"/>
    <col min="10506" max="10752" width="9.140625" style="35"/>
    <col min="10753" max="10753" width="26.140625" style="35" customWidth="1"/>
    <col min="10754" max="10754" width="6.85546875" style="35" customWidth="1"/>
    <col min="10755" max="10755" width="5.85546875" style="35" customWidth="1"/>
    <col min="10756" max="10756" width="6.42578125" style="35" customWidth="1"/>
    <col min="10757" max="10757" width="13.85546875" style="35" customWidth="1"/>
    <col min="10758" max="10758" width="6.28515625" style="35" customWidth="1"/>
    <col min="10759" max="10759" width="17.140625" style="35" customWidth="1"/>
    <col min="10760" max="10761" width="14" style="35" customWidth="1"/>
    <col min="10762" max="11008" width="9.140625" style="35"/>
    <col min="11009" max="11009" width="26.140625" style="35" customWidth="1"/>
    <col min="11010" max="11010" width="6.85546875" style="35" customWidth="1"/>
    <col min="11011" max="11011" width="5.85546875" style="35" customWidth="1"/>
    <col min="11012" max="11012" width="6.42578125" style="35" customWidth="1"/>
    <col min="11013" max="11013" width="13.85546875" style="35" customWidth="1"/>
    <col min="11014" max="11014" width="6.28515625" style="35" customWidth="1"/>
    <col min="11015" max="11015" width="17.140625" style="35" customWidth="1"/>
    <col min="11016" max="11017" width="14" style="35" customWidth="1"/>
    <col min="11018" max="11264" width="9.140625" style="35"/>
    <col min="11265" max="11265" width="26.140625" style="35" customWidth="1"/>
    <col min="11266" max="11266" width="6.85546875" style="35" customWidth="1"/>
    <col min="11267" max="11267" width="5.85546875" style="35" customWidth="1"/>
    <col min="11268" max="11268" width="6.42578125" style="35" customWidth="1"/>
    <col min="11269" max="11269" width="13.85546875" style="35" customWidth="1"/>
    <col min="11270" max="11270" width="6.28515625" style="35" customWidth="1"/>
    <col min="11271" max="11271" width="17.140625" style="35" customWidth="1"/>
    <col min="11272" max="11273" width="14" style="35" customWidth="1"/>
    <col min="11274" max="11520" width="9.140625" style="35"/>
    <col min="11521" max="11521" width="26.140625" style="35" customWidth="1"/>
    <col min="11522" max="11522" width="6.85546875" style="35" customWidth="1"/>
    <col min="11523" max="11523" width="5.85546875" style="35" customWidth="1"/>
    <col min="11524" max="11524" width="6.42578125" style="35" customWidth="1"/>
    <col min="11525" max="11525" width="13.85546875" style="35" customWidth="1"/>
    <col min="11526" max="11526" width="6.28515625" style="35" customWidth="1"/>
    <col min="11527" max="11527" width="17.140625" style="35" customWidth="1"/>
    <col min="11528" max="11529" width="14" style="35" customWidth="1"/>
    <col min="11530" max="11776" width="9.140625" style="35"/>
    <col min="11777" max="11777" width="26.140625" style="35" customWidth="1"/>
    <col min="11778" max="11778" width="6.85546875" style="35" customWidth="1"/>
    <col min="11779" max="11779" width="5.85546875" style="35" customWidth="1"/>
    <col min="11780" max="11780" width="6.42578125" style="35" customWidth="1"/>
    <col min="11781" max="11781" width="13.85546875" style="35" customWidth="1"/>
    <col min="11782" max="11782" width="6.28515625" style="35" customWidth="1"/>
    <col min="11783" max="11783" width="17.140625" style="35" customWidth="1"/>
    <col min="11784" max="11785" width="14" style="35" customWidth="1"/>
    <col min="11786" max="12032" width="9.140625" style="35"/>
    <col min="12033" max="12033" width="26.140625" style="35" customWidth="1"/>
    <col min="12034" max="12034" width="6.85546875" style="35" customWidth="1"/>
    <col min="12035" max="12035" width="5.85546875" style="35" customWidth="1"/>
    <col min="12036" max="12036" width="6.42578125" style="35" customWidth="1"/>
    <col min="12037" max="12037" width="13.85546875" style="35" customWidth="1"/>
    <col min="12038" max="12038" width="6.28515625" style="35" customWidth="1"/>
    <col min="12039" max="12039" width="17.140625" style="35" customWidth="1"/>
    <col min="12040" max="12041" width="14" style="35" customWidth="1"/>
    <col min="12042" max="12288" width="9.140625" style="35"/>
    <col min="12289" max="12289" width="26.140625" style="35" customWidth="1"/>
    <col min="12290" max="12290" width="6.85546875" style="35" customWidth="1"/>
    <col min="12291" max="12291" width="5.85546875" style="35" customWidth="1"/>
    <col min="12292" max="12292" width="6.42578125" style="35" customWidth="1"/>
    <col min="12293" max="12293" width="13.85546875" style="35" customWidth="1"/>
    <col min="12294" max="12294" width="6.28515625" style="35" customWidth="1"/>
    <col min="12295" max="12295" width="17.140625" style="35" customWidth="1"/>
    <col min="12296" max="12297" width="14" style="35" customWidth="1"/>
    <col min="12298" max="12544" width="9.140625" style="35"/>
    <col min="12545" max="12545" width="26.140625" style="35" customWidth="1"/>
    <col min="12546" max="12546" width="6.85546875" style="35" customWidth="1"/>
    <col min="12547" max="12547" width="5.85546875" style="35" customWidth="1"/>
    <col min="12548" max="12548" width="6.42578125" style="35" customWidth="1"/>
    <col min="12549" max="12549" width="13.85546875" style="35" customWidth="1"/>
    <col min="12550" max="12550" width="6.28515625" style="35" customWidth="1"/>
    <col min="12551" max="12551" width="17.140625" style="35" customWidth="1"/>
    <col min="12552" max="12553" width="14" style="35" customWidth="1"/>
    <col min="12554" max="12800" width="9.140625" style="35"/>
    <col min="12801" max="12801" width="26.140625" style="35" customWidth="1"/>
    <col min="12802" max="12802" width="6.85546875" style="35" customWidth="1"/>
    <col min="12803" max="12803" width="5.85546875" style="35" customWidth="1"/>
    <col min="12804" max="12804" width="6.42578125" style="35" customWidth="1"/>
    <col min="12805" max="12805" width="13.85546875" style="35" customWidth="1"/>
    <col min="12806" max="12806" width="6.28515625" style="35" customWidth="1"/>
    <col min="12807" max="12807" width="17.140625" style="35" customWidth="1"/>
    <col min="12808" max="12809" width="14" style="35" customWidth="1"/>
    <col min="12810" max="13056" width="9.140625" style="35"/>
    <col min="13057" max="13057" width="26.140625" style="35" customWidth="1"/>
    <col min="13058" max="13058" width="6.85546875" style="35" customWidth="1"/>
    <col min="13059" max="13059" width="5.85546875" style="35" customWidth="1"/>
    <col min="13060" max="13060" width="6.42578125" style="35" customWidth="1"/>
    <col min="13061" max="13061" width="13.85546875" style="35" customWidth="1"/>
    <col min="13062" max="13062" width="6.28515625" style="35" customWidth="1"/>
    <col min="13063" max="13063" width="17.140625" style="35" customWidth="1"/>
    <col min="13064" max="13065" width="14" style="35" customWidth="1"/>
    <col min="13066" max="13312" width="9.140625" style="35"/>
    <col min="13313" max="13313" width="26.140625" style="35" customWidth="1"/>
    <col min="13314" max="13314" width="6.85546875" style="35" customWidth="1"/>
    <col min="13315" max="13315" width="5.85546875" style="35" customWidth="1"/>
    <col min="13316" max="13316" width="6.42578125" style="35" customWidth="1"/>
    <col min="13317" max="13317" width="13.85546875" style="35" customWidth="1"/>
    <col min="13318" max="13318" width="6.28515625" style="35" customWidth="1"/>
    <col min="13319" max="13319" width="17.140625" style="35" customWidth="1"/>
    <col min="13320" max="13321" width="14" style="35" customWidth="1"/>
    <col min="13322" max="13568" width="9.140625" style="35"/>
    <col min="13569" max="13569" width="26.140625" style="35" customWidth="1"/>
    <col min="13570" max="13570" width="6.85546875" style="35" customWidth="1"/>
    <col min="13571" max="13571" width="5.85546875" style="35" customWidth="1"/>
    <col min="13572" max="13572" width="6.42578125" style="35" customWidth="1"/>
    <col min="13573" max="13573" width="13.85546875" style="35" customWidth="1"/>
    <col min="13574" max="13574" width="6.28515625" style="35" customWidth="1"/>
    <col min="13575" max="13575" width="17.140625" style="35" customWidth="1"/>
    <col min="13576" max="13577" width="14" style="35" customWidth="1"/>
    <col min="13578" max="13824" width="9.140625" style="35"/>
    <col min="13825" max="13825" width="26.140625" style="35" customWidth="1"/>
    <col min="13826" max="13826" width="6.85546875" style="35" customWidth="1"/>
    <col min="13827" max="13827" width="5.85546875" style="35" customWidth="1"/>
    <col min="13828" max="13828" width="6.42578125" style="35" customWidth="1"/>
    <col min="13829" max="13829" width="13.85546875" style="35" customWidth="1"/>
    <col min="13830" max="13830" width="6.28515625" style="35" customWidth="1"/>
    <col min="13831" max="13831" width="17.140625" style="35" customWidth="1"/>
    <col min="13832" max="13833" width="14" style="35" customWidth="1"/>
    <col min="13834" max="14080" width="9.140625" style="35"/>
    <col min="14081" max="14081" width="26.140625" style="35" customWidth="1"/>
    <col min="14082" max="14082" width="6.85546875" style="35" customWidth="1"/>
    <col min="14083" max="14083" width="5.85546875" style="35" customWidth="1"/>
    <col min="14084" max="14084" width="6.42578125" style="35" customWidth="1"/>
    <col min="14085" max="14085" width="13.85546875" style="35" customWidth="1"/>
    <col min="14086" max="14086" width="6.28515625" style="35" customWidth="1"/>
    <col min="14087" max="14087" width="17.140625" style="35" customWidth="1"/>
    <col min="14088" max="14089" width="14" style="35" customWidth="1"/>
    <col min="14090" max="14336" width="9.140625" style="35"/>
    <col min="14337" max="14337" width="26.140625" style="35" customWidth="1"/>
    <col min="14338" max="14338" width="6.85546875" style="35" customWidth="1"/>
    <col min="14339" max="14339" width="5.85546875" style="35" customWidth="1"/>
    <col min="14340" max="14340" width="6.42578125" style="35" customWidth="1"/>
    <col min="14341" max="14341" width="13.85546875" style="35" customWidth="1"/>
    <col min="14342" max="14342" width="6.28515625" style="35" customWidth="1"/>
    <col min="14343" max="14343" width="17.140625" style="35" customWidth="1"/>
    <col min="14344" max="14345" width="14" style="35" customWidth="1"/>
    <col min="14346" max="14592" width="9.140625" style="35"/>
    <col min="14593" max="14593" width="26.140625" style="35" customWidth="1"/>
    <col min="14594" max="14594" width="6.85546875" style="35" customWidth="1"/>
    <col min="14595" max="14595" width="5.85546875" style="35" customWidth="1"/>
    <col min="14596" max="14596" width="6.42578125" style="35" customWidth="1"/>
    <col min="14597" max="14597" width="13.85546875" style="35" customWidth="1"/>
    <col min="14598" max="14598" width="6.28515625" style="35" customWidth="1"/>
    <col min="14599" max="14599" width="17.140625" style="35" customWidth="1"/>
    <col min="14600" max="14601" width="14" style="35" customWidth="1"/>
    <col min="14602" max="14848" width="9.140625" style="35"/>
    <col min="14849" max="14849" width="26.140625" style="35" customWidth="1"/>
    <col min="14850" max="14850" width="6.85546875" style="35" customWidth="1"/>
    <col min="14851" max="14851" width="5.85546875" style="35" customWidth="1"/>
    <col min="14852" max="14852" width="6.42578125" style="35" customWidth="1"/>
    <col min="14853" max="14853" width="13.85546875" style="35" customWidth="1"/>
    <col min="14854" max="14854" width="6.28515625" style="35" customWidth="1"/>
    <col min="14855" max="14855" width="17.140625" style="35" customWidth="1"/>
    <col min="14856" max="14857" width="14" style="35" customWidth="1"/>
    <col min="14858" max="15104" width="9.140625" style="35"/>
    <col min="15105" max="15105" width="26.140625" style="35" customWidth="1"/>
    <col min="15106" max="15106" width="6.85546875" style="35" customWidth="1"/>
    <col min="15107" max="15107" width="5.85546875" style="35" customWidth="1"/>
    <col min="15108" max="15108" width="6.42578125" style="35" customWidth="1"/>
    <col min="15109" max="15109" width="13.85546875" style="35" customWidth="1"/>
    <col min="15110" max="15110" width="6.28515625" style="35" customWidth="1"/>
    <col min="15111" max="15111" width="17.140625" style="35" customWidth="1"/>
    <col min="15112" max="15113" width="14" style="35" customWidth="1"/>
    <col min="15114" max="15360" width="9.140625" style="35"/>
    <col min="15361" max="15361" width="26.140625" style="35" customWidth="1"/>
    <col min="15362" max="15362" width="6.85546875" style="35" customWidth="1"/>
    <col min="15363" max="15363" width="5.85546875" style="35" customWidth="1"/>
    <col min="15364" max="15364" width="6.42578125" style="35" customWidth="1"/>
    <col min="15365" max="15365" width="13.85546875" style="35" customWidth="1"/>
    <col min="15366" max="15366" width="6.28515625" style="35" customWidth="1"/>
    <col min="15367" max="15367" width="17.140625" style="35" customWidth="1"/>
    <col min="15368" max="15369" width="14" style="35" customWidth="1"/>
    <col min="15370" max="15616" width="9.140625" style="35"/>
    <col min="15617" max="15617" width="26.140625" style="35" customWidth="1"/>
    <col min="15618" max="15618" width="6.85546875" style="35" customWidth="1"/>
    <col min="15619" max="15619" width="5.85546875" style="35" customWidth="1"/>
    <col min="15620" max="15620" width="6.42578125" style="35" customWidth="1"/>
    <col min="15621" max="15621" width="13.85546875" style="35" customWidth="1"/>
    <col min="15622" max="15622" width="6.28515625" style="35" customWidth="1"/>
    <col min="15623" max="15623" width="17.140625" style="35" customWidth="1"/>
    <col min="15624" max="15625" width="14" style="35" customWidth="1"/>
    <col min="15626" max="15872" width="9.140625" style="35"/>
    <col min="15873" max="15873" width="26.140625" style="35" customWidth="1"/>
    <col min="15874" max="15874" width="6.85546875" style="35" customWidth="1"/>
    <col min="15875" max="15875" width="5.85546875" style="35" customWidth="1"/>
    <col min="15876" max="15876" width="6.42578125" style="35" customWidth="1"/>
    <col min="15877" max="15877" width="13.85546875" style="35" customWidth="1"/>
    <col min="15878" max="15878" width="6.28515625" style="35" customWidth="1"/>
    <col min="15879" max="15879" width="17.140625" style="35" customWidth="1"/>
    <col min="15880" max="15881" width="14" style="35" customWidth="1"/>
    <col min="15882" max="16128" width="9.140625" style="35"/>
    <col min="16129" max="16129" width="26.140625" style="35" customWidth="1"/>
    <col min="16130" max="16130" width="6.85546875" style="35" customWidth="1"/>
    <col min="16131" max="16131" width="5.85546875" style="35" customWidth="1"/>
    <col min="16132" max="16132" width="6.42578125" style="35" customWidth="1"/>
    <col min="16133" max="16133" width="13.85546875" style="35" customWidth="1"/>
    <col min="16134" max="16134" width="6.28515625" style="35" customWidth="1"/>
    <col min="16135" max="16135" width="17.140625" style="35" customWidth="1"/>
    <col min="16136" max="16137" width="14" style="35" customWidth="1"/>
    <col min="16138" max="16384" width="9.140625" style="35"/>
  </cols>
  <sheetData>
    <row r="1" spans="1:9" x14ac:dyDescent="0.2">
      <c r="A1" s="100"/>
      <c r="B1" s="100"/>
      <c r="C1" s="100"/>
      <c r="D1" s="100"/>
      <c r="E1" s="100"/>
      <c r="F1" s="100"/>
      <c r="G1" s="100"/>
      <c r="H1" s="100"/>
      <c r="I1" s="101" t="s">
        <v>118</v>
      </c>
    </row>
    <row r="2" spans="1:9" ht="51" customHeight="1" x14ac:dyDescent="0.2">
      <c r="A2" s="100"/>
      <c r="B2" s="100"/>
      <c r="C2" s="100"/>
      <c r="D2" s="100"/>
      <c r="E2" s="100"/>
      <c r="F2" s="100"/>
      <c r="G2" s="245" t="s">
        <v>431</v>
      </c>
      <c r="H2" s="245"/>
      <c r="I2" s="245"/>
    </row>
    <row r="3" spans="1:9" ht="57" customHeight="1" x14ac:dyDescent="0.2">
      <c r="A3" s="246" t="s">
        <v>358</v>
      </c>
      <c r="B3" s="246"/>
      <c r="C3" s="246"/>
      <c r="D3" s="246"/>
      <c r="E3" s="246"/>
      <c r="F3" s="246"/>
      <c r="G3" s="246"/>
      <c r="H3" s="246"/>
      <c r="I3" s="246"/>
    </row>
    <row r="4" spans="1:9" ht="15.75" x14ac:dyDescent="0.25">
      <c r="A4" s="34"/>
      <c r="B4" s="34"/>
      <c r="C4" s="34"/>
      <c r="D4" s="34"/>
      <c r="E4" s="34"/>
      <c r="F4" s="34"/>
      <c r="G4" s="34"/>
      <c r="H4" s="34"/>
      <c r="I4" s="34"/>
    </row>
    <row r="5" spans="1:9" ht="15.75" x14ac:dyDescent="0.25">
      <c r="A5" s="34"/>
      <c r="B5" s="34"/>
      <c r="C5" s="34"/>
      <c r="D5" s="34"/>
      <c r="E5" s="34"/>
      <c r="F5" s="34"/>
      <c r="G5" s="34"/>
      <c r="H5" s="34"/>
      <c r="I5" s="34"/>
    </row>
    <row r="6" spans="1:9" ht="12.75" customHeight="1" x14ac:dyDescent="0.2">
      <c r="A6" s="247" t="s">
        <v>3</v>
      </c>
      <c r="B6" s="247" t="s">
        <v>9</v>
      </c>
      <c r="C6" s="247" t="s">
        <v>4</v>
      </c>
      <c r="D6" s="247" t="s">
        <v>5</v>
      </c>
      <c r="E6" s="247" t="s">
        <v>15</v>
      </c>
      <c r="F6" s="247" t="s">
        <v>2</v>
      </c>
      <c r="G6" s="249" t="s">
        <v>293</v>
      </c>
      <c r="H6" s="250"/>
      <c r="I6" s="251"/>
    </row>
    <row r="7" spans="1:9" ht="13.5" thickBot="1" x14ac:dyDescent="0.25">
      <c r="A7" s="248"/>
      <c r="B7" s="248"/>
      <c r="C7" s="248"/>
      <c r="D7" s="248"/>
      <c r="E7" s="248"/>
      <c r="F7" s="248"/>
      <c r="G7" s="102" t="s">
        <v>359</v>
      </c>
      <c r="H7" s="102" t="s">
        <v>360</v>
      </c>
      <c r="I7" s="102" t="s">
        <v>361</v>
      </c>
    </row>
    <row r="8" spans="1:9" ht="23.25" thickBot="1" x14ac:dyDescent="0.25">
      <c r="A8" s="92" t="s">
        <v>114</v>
      </c>
      <c r="B8" s="103" t="s">
        <v>196</v>
      </c>
      <c r="C8" s="103" t="s">
        <v>315</v>
      </c>
      <c r="D8" s="103" t="s">
        <v>125</v>
      </c>
      <c r="E8" s="103" t="s">
        <v>115</v>
      </c>
      <c r="F8" s="103" t="s">
        <v>117</v>
      </c>
      <c r="G8" s="104">
        <f>G9</f>
        <v>400846.92</v>
      </c>
      <c r="H8" s="104">
        <v>392793</v>
      </c>
      <c r="I8" s="93">
        <v>392793</v>
      </c>
    </row>
    <row r="9" spans="1:9" ht="13.5" thickBot="1" x14ac:dyDescent="0.25">
      <c r="A9" s="243" t="s">
        <v>37</v>
      </c>
      <c r="B9" s="244"/>
      <c r="C9" s="244"/>
      <c r="D9" s="244"/>
      <c r="E9" s="244"/>
      <c r="F9" s="244"/>
      <c r="G9" s="94">
        <v>400846.92</v>
      </c>
      <c r="H9" s="94">
        <v>392793</v>
      </c>
      <c r="I9" s="95">
        <v>392793</v>
      </c>
    </row>
  </sheetData>
  <mergeCells count="10">
    <mergeCell ref="A9:F9"/>
    <mergeCell ref="G2:I2"/>
    <mergeCell ref="A3:I3"/>
    <mergeCell ref="A6:A7"/>
    <mergeCell ref="G6:I6"/>
    <mergeCell ref="B6:B7"/>
    <mergeCell ref="C6:C7"/>
    <mergeCell ref="D6:D7"/>
    <mergeCell ref="E6:E7"/>
    <mergeCell ref="F6:F7"/>
  </mergeCells>
  <pageMargins left="0.74803149606299213" right="0.15748031496062992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3"/>
  <sheetViews>
    <sheetView view="pageBreakPreview" zoomScaleNormal="90" zoomScaleSheetLayoutView="100" workbookViewId="0">
      <selection activeCell="D24" sqref="D24"/>
    </sheetView>
  </sheetViews>
  <sheetFormatPr defaultColWidth="9.140625" defaultRowHeight="12.75" x14ac:dyDescent="0.2"/>
  <cols>
    <col min="1" max="1" width="4.42578125" style="37" customWidth="1"/>
    <col min="2" max="2" width="71.85546875" style="37" customWidth="1"/>
    <col min="3" max="3" width="16.5703125" style="37" customWidth="1"/>
    <col min="4" max="4" width="15" style="37" customWidth="1"/>
    <col min="5" max="5" width="14.42578125" style="37" customWidth="1"/>
    <col min="6" max="16384" width="9.140625" style="37"/>
  </cols>
  <sheetData>
    <row r="1" spans="1:5" x14ac:dyDescent="0.2">
      <c r="A1" s="108"/>
      <c r="B1" s="109"/>
      <c r="C1" s="110"/>
      <c r="D1" s="111"/>
      <c r="E1" s="112" t="s">
        <v>124</v>
      </c>
    </row>
    <row r="2" spans="1:5" ht="48.75" customHeight="1" x14ac:dyDescent="0.2">
      <c r="A2" s="108"/>
      <c r="B2" s="110"/>
      <c r="C2" s="252" t="s">
        <v>430</v>
      </c>
      <c r="D2" s="252"/>
      <c r="E2" s="252"/>
    </row>
    <row r="3" spans="1:5" ht="20.25" customHeight="1" x14ac:dyDescent="0.2">
      <c r="A3" s="108"/>
      <c r="B3" s="110"/>
      <c r="C3" s="113"/>
      <c r="D3" s="113"/>
      <c r="E3" s="113"/>
    </row>
    <row r="4" spans="1:5" ht="28.5" customHeight="1" x14ac:dyDescent="0.2">
      <c r="A4" s="253" t="s">
        <v>386</v>
      </c>
      <c r="B4" s="253"/>
      <c r="C4" s="253"/>
      <c r="D4" s="253"/>
      <c r="E4" s="253"/>
    </row>
    <row r="5" spans="1:5" ht="27.75" hidden="1" customHeight="1" x14ac:dyDescent="0.2">
      <c r="A5" s="254"/>
      <c r="B5" s="254"/>
      <c r="C5" s="254"/>
      <c r="D5" s="254"/>
      <c r="E5" s="254"/>
    </row>
    <row r="6" spans="1:5" ht="21.75" customHeight="1" x14ac:dyDescent="0.2">
      <c r="A6" s="255"/>
      <c r="B6" s="255"/>
      <c r="C6" s="111"/>
      <c r="D6" s="112" t="s">
        <v>244</v>
      </c>
      <c r="E6" s="112" t="s">
        <v>18</v>
      </c>
    </row>
    <row r="7" spans="1:5" ht="55.5" customHeight="1" x14ac:dyDescent="0.2">
      <c r="A7" s="114" t="s">
        <v>19</v>
      </c>
      <c r="B7" s="115" t="s">
        <v>20</v>
      </c>
      <c r="C7" s="116" t="s">
        <v>210</v>
      </c>
      <c r="D7" s="116" t="s">
        <v>213</v>
      </c>
      <c r="E7" s="116" t="s">
        <v>387</v>
      </c>
    </row>
    <row r="8" spans="1:5" ht="13.7" customHeight="1" x14ac:dyDescent="0.2">
      <c r="A8" s="117">
        <v>1</v>
      </c>
      <c r="B8" s="118" t="s">
        <v>21</v>
      </c>
      <c r="C8" s="119">
        <v>3</v>
      </c>
      <c r="D8" s="119">
        <v>4</v>
      </c>
      <c r="E8" s="119">
        <v>5</v>
      </c>
    </row>
    <row r="9" spans="1:5" ht="33.75" hidden="1" x14ac:dyDescent="0.2">
      <c r="A9" s="120">
        <v>1</v>
      </c>
      <c r="B9" s="121" t="s">
        <v>22</v>
      </c>
      <c r="C9" s="122"/>
      <c r="D9" s="122"/>
      <c r="E9" s="122"/>
    </row>
    <row r="10" spans="1:5" ht="22.5" x14ac:dyDescent="0.2">
      <c r="A10" s="117">
        <v>1</v>
      </c>
      <c r="B10" s="123" t="s">
        <v>112</v>
      </c>
      <c r="C10" s="124">
        <v>6672</v>
      </c>
      <c r="D10" s="124">
        <v>0</v>
      </c>
      <c r="E10" s="124">
        <v>0</v>
      </c>
    </row>
    <row r="11" spans="1:5" x14ac:dyDescent="0.2">
      <c r="A11" s="117">
        <v>2</v>
      </c>
      <c r="B11" s="123" t="s">
        <v>126</v>
      </c>
      <c r="C11" s="125">
        <v>36210</v>
      </c>
      <c r="D11" s="125">
        <v>0</v>
      </c>
      <c r="E11" s="125">
        <v>0</v>
      </c>
    </row>
    <row r="12" spans="1:5" ht="22.5" x14ac:dyDescent="0.2">
      <c r="A12" s="117">
        <v>3</v>
      </c>
      <c r="B12" s="123" t="s">
        <v>113</v>
      </c>
      <c r="C12" s="124">
        <v>1945244</v>
      </c>
      <c r="D12" s="124">
        <v>0</v>
      </c>
      <c r="E12" s="124">
        <v>0</v>
      </c>
    </row>
    <row r="13" spans="1:5" ht="45" x14ac:dyDescent="0.2">
      <c r="A13" s="117">
        <v>4</v>
      </c>
      <c r="B13" s="123" t="s">
        <v>116</v>
      </c>
      <c r="C13" s="126">
        <v>129254</v>
      </c>
      <c r="D13" s="126">
        <v>0</v>
      </c>
      <c r="E13" s="126">
        <v>0</v>
      </c>
    </row>
    <row r="14" spans="1:5" ht="101.25" hidden="1" x14ac:dyDescent="0.2">
      <c r="A14" s="117">
        <v>5</v>
      </c>
      <c r="B14" s="123" t="s">
        <v>218</v>
      </c>
      <c r="C14" s="127"/>
      <c r="D14" s="127"/>
      <c r="E14" s="127"/>
    </row>
    <row r="15" spans="1:5" ht="30" customHeight="1" x14ac:dyDescent="0.2">
      <c r="A15" s="117">
        <v>5</v>
      </c>
      <c r="B15" s="123" t="s">
        <v>219</v>
      </c>
      <c r="C15" s="127">
        <v>104584</v>
      </c>
      <c r="D15" s="127">
        <v>0</v>
      </c>
      <c r="E15" s="127">
        <v>0</v>
      </c>
    </row>
    <row r="16" spans="1:5" ht="30" customHeight="1" x14ac:dyDescent="0.2">
      <c r="A16" s="128">
        <v>6</v>
      </c>
      <c r="B16" s="129" t="s">
        <v>385</v>
      </c>
      <c r="C16" s="130">
        <f>1675000+475826.42</f>
        <v>2150826.42</v>
      </c>
      <c r="D16" s="130">
        <v>1742000</v>
      </c>
      <c r="E16" s="130">
        <v>2404000</v>
      </c>
    </row>
    <row r="17" spans="1:5" x14ac:dyDescent="0.2">
      <c r="A17" s="122"/>
      <c r="B17" s="122" t="s">
        <v>16</v>
      </c>
      <c r="C17" s="131">
        <f>SUM(C10:C16)</f>
        <v>4372790.42</v>
      </c>
      <c r="D17" s="131">
        <f t="shared" ref="D17:E17" si="0">SUM(D10:D16)</f>
        <v>1742000</v>
      </c>
      <c r="E17" s="131">
        <f t="shared" si="0"/>
        <v>2404000</v>
      </c>
    </row>
    <row r="18" spans="1:5" x14ac:dyDescent="0.2">
      <c r="A18" s="111"/>
      <c r="B18" s="111"/>
      <c r="C18" s="111"/>
      <c r="D18" s="111"/>
      <c r="E18" s="111"/>
    </row>
    <row r="21" spans="1:5" ht="63.75" hidden="1" x14ac:dyDescent="0.2">
      <c r="B21" s="38" t="s">
        <v>23</v>
      </c>
      <c r="C21" s="39"/>
      <c r="D21" s="39"/>
      <c r="E21" s="39"/>
    </row>
    <row r="22" spans="1:5" ht="15.75" hidden="1" x14ac:dyDescent="0.2">
      <c r="B22" s="40" t="s">
        <v>24</v>
      </c>
      <c r="C22" s="41">
        <v>70000</v>
      </c>
      <c r="D22" s="42">
        <v>0</v>
      </c>
      <c r="E22" s="42">
        <v>0</v>
      </c>
    </row>
    <row r="23" spans="1:5" hidden="1" x14ac:dyDescent="0.2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20"/>
  <sheetViews>
    <sheetView tabSelected="1" workbookViewId="0">
      <selection activeCell="C2" sqref="C2:E2"/>
    </sheetView>
  </sheetViews>
  <sheetFormatPr defaultRowHeight="15" x14ac:dyDescent="0.25"/>
  <cols>
    <col min="1" max="1" width="29.140625" customWidth="1"/>
    <col min="2" max="2" width="33" customWidth="1"/>
    <col min="3" max="3" width="17.5703125" customWidth="1"/>
    <col min="4" max="4" width="15.140625" bestFit="1" customWidth="1"/>
    <col min="5" max="5" width="19.85546875" customWidth="1"/>
  </cols>
  <sheetData>
    <row r="1" spans="1:5" ht="15.75" x14ac:dyDescent="0.25">
      <c r="A1" s="58"/>
      <c r="B1" s="58"/>
      <c r="C1" s="59"/>
      <c r="D1" s="59"/>
      <c r="E1" s="60" t="s">
        <v>14</v>
      </c>
    </row>
    <row r="2" spans="1:5" ht="92.25" customHeight="1" x14ac:dyDescent="0.25">
      <c r="A2" s="58"/>
      <c r="B2" s="201"/>
      <c r="C2" s="241" t="s">
        <v>516</v>
      </c>
      <c r="D2" s="241"/>
      <c r="E2" s="241"/>
    </row>
    <row r="3" spans="1:5" ht="20.25" hidden="1" customHeight="1" x14ac:dyDescent="0.25">
      <c r="A3" s="61"/>
      <c r="B3" s="201"/>
      <c r="C3" s="201"/>
      <c r="D3" s="201"/>
      <c r="E3" s="201"/>
    </row>
    <row r="4" spans="1:5" x14ac:dyDescent="0.25">
      <c r="A4" s="258" t="s">
        <v>401</v>
      </c>
      <c r="B4" s="258"/>
      <c r="C4" s="258"/>
      <c r="D4" s="258"/>
      <c r="E4" s="258"/>
    </row>
    <row r="5" spans="1:5" ht="23.25" customHeight="1" x14ac:dyDescent="0.25">
      <c r="A5" s="259"/>
      <c r="B5" s="259"/>
      <c r="C5" s="259"/>
      <c r="D5" s="259"/>
      <c r="E5" s="259"/>
    </row>
    <row r="6" spans="1:5" ht="18.75" x14ac:dyDescent="0.3">
      <c r="A6" s="62"/>
      <c r="B6" s="62"/>
      <c r="C6" s="62"/>
      <c r="D6" s="62"/>
      <c r="E6" s="62"/>
    </row>
    <row r="7" spans="1:5" ht="15.75" x14ac:dyDescent="0.25">
      <c r="A7" s="63"/>
      <c r="B7" s="63"/>
      <c r="C7" s="64"/>
      <c r="D7" s="59"/>
      <c r="E7" s="58" t="s">
        <v>25</v>
      </c>
    </row>
    <row r="8" spans="1:5" x14ac:dyDescent="0.25">
      <c r="A8" s="260" t="s">
        <v>26</v>
      </c>
      <c r="B8" s="260" t="s">
        <v>27</v>
      </c>
      <c r="C8" s="263" t="s">
        <v>28</v>
      </c>
      <c r="D8" s="264"/>
      <c r="E8" s="265"/>
    </row>
    <row r="9" spans="1:5" x14ac:dyDescent="0.25">
      <c r="A9" s="261"/>
      <c r="B9" s="261"/>
      <c r="C9" s="266"/>
      <c r="D9" s="267"/>
      <c r="E9" s="268"/>
    </row>
    <row r="10" spans="1:5" x14ac:dyDescent="0.25">
      <c r="A10" s="261"/>
      <c r="B10" s="261"/>
      <c r="C10" s="266"/>
      <c r="D10" s="267"/>
      <c r="E10" s="268"/>
    </row>
    <row r="11" spans="1:5" x14ac:dyDescent="0.25">
      <c r="A11" s="261"/>
      <c r="B11" s="261"/>
      <c r="C11" s="266"/>
      <c r="D11" s="267"/>
      <c r="E11" s="268"/>
    </row>
    <row r="12" spans="1:5" x14ac:dyDescent="0.25">
      <c r="A12" s="261"/>
      <c r="B12" s="261"/>
      <c r="C12" s="266"/>
      <c r="D12" s="267"/>
      <c r="E12" s="268"/>
    </row>
    <row r="13" spans="1:5" x14ac:dyDescent="0.25">
      <c r="A13" s="261"/>
      <c r="B13" s="261"/>
      <c r="C13" s="269"/>
      <c r="D13" s="270"/>
      <c r="E13" s="271"/>
    </row>
    <row r="14" spans="1:5" ht="75.75" customHeight="1" x14ac:dyDescent="0.25">
      <c r="A14" s="262"/>
      <c r="B14" s="262"/>
      <c r="C14" s="65" t="s">
        <v>209</v>
      </c>
      <c r="D14" s="66" t="s">
        <v>211</v>
      </c>
      <c r="E14" s="65" t="s">
        <v>294</v>
      </c>
    </row>
    <row r="15" spans="1:5" ht="15.75" x14ac:dyDescent="0.25">
      <c r="A15" s="67">
        <v>1</v>
      </c>
      <c r="B15" s="67">
        <v>2</v>
      </c>
      <c r="C15" s="68">
        <v>3</v>
      </c>
      <c r="D15" s="66">
        <v>4</v>
      </c>
      <c r="E15" s="66">
        <v>5</v>
      </c>
    </row>
    <row r="16" spans="1:5" ht="31.5" x14ac:dyDescent="0.25">
      <c r="A16" s="43" t="s">
        <v>131</v>
      </c>
      <c r="B16" s="43" t="s">
        <v>119</v>
      </c>
      <c r="C16" s="69">
        <f>C17</f>
        <v>990464.8200000003</v>
      </c>
      <c r="D16" s="69">
        <f t="shared" ref="D16:E16" si="0">D17</f>
        <v>0</v>
      </c>
      <c r="E16" s="69">
        <f t="shared" si="0"/>
        <v>0</v>
      </c>
    </row>
    <row r="17" spans="1:5" ht="47.25" x14ac:dyDescent="0.25">
      <c r="A17" s="70" t="s">
        <v>130</v>
      </c>
      <c r="B17" s="70" t="s">
        <v>120</v>
      </c>
      <c r="C17" s="69">
        <f>C18+C19</f>
        <v>990464.8200000003</v>
      </c>
      <c r="D17" s="69">
        <f t="shared" ref="D17:E17" si="1">D18+D19</f>
        <v>0</v>
      </c>
      <c r="E17" s="69">
        <f t="shared" si="1"/>
        <v>0</v>
      </c>
    </row>
    <row r="18" spans="1:5" ht="47.25" x14ac:dyDescent="0.25">
      <c r="A18" s="43" t="s">
        <v>128</v>
      </c>
      <c r="B18" s="43" t="s">
        <v>121</v>
      </c>
      <c r="C18" s="71">
        <f>-ДОХОДЫ.!J79</f>
        <v>-20266798.899999999</v>
      </c>
      <c r="D18" s="71">
        <f>-ДОХОДЫ.!K79</f>
        <v>-8379800</v>
      </c>
      <c r="E18" s="71">
        <f>-ДОХОДЫ.!L79</f>
        <v>-9523400</v>
      </c>
    </row>
    <row r="19" spans="1:5" ht="47.25" x14ac:dyDescent="0.25">
      <c r="A19" s="43" t="s">
        <v>129</v>
      </c>
      <c r="B19" s="43" t="s">
        <v>122</v>
      </c>
      <c r="C19" s="72">
        <f>'п2 распред.'!S181</f>
        <v>21257263.719999999</v>
      </c>
      <c r="D19" s="71">
        <f>'п2 распред.'!T181</f>
        <v>8379800</v>
      </c>
      <c r="E19" s="71">
        <f>'п2 распред.'!U181</f>
        <v>9523400</v>
      </c>
    </row>
    <row r="20" spans="1:5" ht="15.75" x14ac:dyDescent="0.25">
      <c r="A20" s="256" t="s">
        <v>123</v>
      </c>
      <c r="B20" s="257"/>
      <c r="C20" s="73">
        <f>C16</f>
        <v>990464.8200000003</v>
      </c>
      <c r="D20" s="73">
        <f t="shared" ref="D20:E20" si="2">D16</f>
        <v>0</v>
      </c>
      <c r="E20" s="73">
        <f t="shared" si="2"/>
        <v>0</v>
      </c>
    </row>
  </sheetData>
  <mergeCells count="6">
    <mergeCell ref="C2:E2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13"/>
  <sheetViews>
    <sheetView view="pageBreakPreview" zoomScaleSheetLayoutView="100" workbookViewId="0">
      <selection activeCell="E2" sqref="E2:H2"/>
    </sheetView>
  </sheetViews>
  <sheetFormatPr defaultColWidth="9.140625" defaultRowHeight="15.75" x14ac:dyDescent="0.25"/>
  <cols>
    <col min="1" max="1" width="4.140625" style="36" customWidth="1"/>
    <col min="2" max="2" width="49.85546875" style="36" customWidth="1"/>
    <col min="3" max="3" width="17.7109375" style="36" customWidth="1"/>
    <col min="4" max="4" width="16.28515625" style="36" customWidth="1"/>
    <col min="5" max="5" width="16.140625" style="36" customWidth="1"/>
    <col min="6" max="6" width="15.28515625" style="36" customWidth="1"/>
    <col min="7" max="7" width="14" style="36" customWidth="1"/>
    <col min="8" max="8" width="14.28515625" style="36" bestFit="1" customWidth="1"/>
    <col min="9" max="16384" width="9.140625" style="36"/>
  </cols>
  <sheetData>
    <row r="1" spans="1:8" x14ac:dyDescent="0.25">
      <c r="A1" s="275"/>
      <c r="B1" s="275"/>
      <c r="C1" s="275"/>
      <c r="D1" s="275"/>
      <c r="E1" s="111"/>
      <c r="F1" s="111"/>
      <c r="G1" s="276" t="s">
        <v>17</v>
      </c>
      <c r="H1" s="276"/>
    </row>
    <row r="2" spans="1:8" ht="65.25" customHeight="1" x14ac:dyDescent="0.25">
      <c r="A2" s="111"/>
      <c r="B2" s="111"/>
      <c r="C2" s="111"/>
      <c r="D2" s="111"/>
      <c r="E2" s="277" t="s">
        <v>403</v>
      </c>
      <c r="F2" s="277"/>
      <c r="G2" s="277"/>
      <c r="H2" s="277"/>
    </row>
    <row r="3" spans="1:8" x14ac:dyDescent="0.25">
      <c r="A3" s="132"/>
      <c r="B3" s="132"/>
      <c r="C3" s="132"/>
      <c r="D3" s="133"/>
      <c r="E3" s="111"/>
      <c r="F3" s="111"/>
      <c r="G3" s="111"/>
      <c r="H3" s="111"/>
    </row>
    <row r="4" spans="1:8" ht="35.25" customHeight="1" x14ac:dyDescent="0.25">
      <c r="A4" s="278" t="s">
        <v>389</v>
      </c>
      <c r="B4" s="278"/>
      <c r="C4" s="278"/>
      <c r="D4" s="278"/>
      <c r="E4" s="278"/>
      <c r="F4" s="278"/>
      <c r="G4" s="278"/>
      <c r="H4" s="278"/>
    </row>
    <row r="5" spans="1:8" x14ac:dyDescent="0.25">
      <c r="A5" s="132"/>
      <c r="B5" s="132"/>
      <c r="C5" s="132"/>
      <c r="D5" s="132"/>
      <c r="E5" s="111"/>
      <c r="F5" s="111"/>
      <c r="G5" s="111"/>
      <c r="H5" s="111" t="s">
        <v>18</v>
      </c>
    </row>
    <row r="6" spans="1:8" x14ac:dyDescent="0.25">
      <c r="A6" s="279" t="s">
        <v>29</v>
      </c>
      <c r="B6" s="280"/>
      <c r="C6" s="119" t="s">
        <v>209</v>
      </c>
      <c r="D6" s="119"/>
      <c r="E6" s="283" t="s">
        <v>211</v>
      </c>
      <c r="F6" s="283"/>
      <c r="G6" s="283" t="s">
        <v>294</v>
      </c>
      <c r="H6" s="283"/>
    </row>
    <row r="7" spans="1:8" ht="33.75" x14ac:dyDescent="0.25">
      <c r="A7" s="281"/>
      <c r="B7" s="282"/>
      <c r="C7" s="134" t="s">
        <v>30</v>
      </c>
      <c r="D7" s="134" t="s">
        <v>31</v>
      </c>
      <c r="E7" s="134" t="s">
        <v>32</v>
      </c>
      <c r="F7" s="134" t="s">
        <v>31</v>
      </c>
      <c r="G7" s="134" t="s">
        <v>30</v>
      </c>
      <c r="H7" s="134" t="s">
        <v>31</v>
      </c>
    </row>
    <row r="8" spans="1:8" ht="15.75" customHeight="1" x14ac:dyDescent="0.25">
      <c r="A8" s="274" t="s">
        <v>388</v>
      </c>
      <c r="B8" s="274"/>
      <c r="C8" s="272"/>
      <c r="D8" s="272"/>
      <c r="E8" s="272"/>
      <c r="F8" s="272"/>
      <c r="G8" s="272"/>
      <c r="H8" s="272"/>
    </row>
    <row r="9" spans="1:8" ht="15.75" customHeight="1" x14ac:dyDescent="0.25">
      <c r="A9" s="274"/>
      <c r="B9" s="274"/>
      <c r="C9" s="273"/>
      <c r="D9" s="273"/>
      <c r="E9" s="273"/>
      <c r="F9" s="273"/>
      <c r="G9" s="273"/>
      <c r="H9" s="273"/>
    </row>
    <row r="10" spans="1:8" ht="27.75" customHeight="1" x14ac:dyDescent="0.25">
      <c r="A10" s="134">
        <v>1</v>
      </c>
      <c r="B10" s="135" t="s">
        <v>127</v>
      </c>
      <c r="C10" s="136">
        <v>0</v>
      </c>
      <c r="D10" s="136">
        <v>0</v>
      </c>
      <c r="E10" s="136">
        <v>0</v>
      </c>
      <c r="F10" s="136">
        <v>0</v>
      </c>
      <c r="G10" s="136">
        <v>0</v>
      </c>
      <c r="H10" s="136">
        <v>0</v>
      </c>
    </row>
    <row r="11" spans="1:8" ht="27.75" customHeight="1" x14ac:dyDescent="0.25">
      <c r="A11" s="134">
        <v>2</v>
      </c>
      <c r="B11" s="137" t="s">
        <v>33</v>
      </c>
      <c r="C11" s="136">
        <v>0</v>
      </c>
      <c r="D11" s="136">
        <v>0</v>
      </c>
      <c r="E11" s="136">
        <v>0</v>
      </c>
      <c r="F11" s="136">
        <v>0</v>
      </c>
      <c r="G11" s="136">
        <v>0</v>
      </c>
      <c r="H11" s="136">
        <v>0</v>
      </c>
    </row>
    <row r="12" spans="1:8" ht="18.75" customHeight="1" x14ac:dyDescent="0.25">
      <c r="A12" s="134">
        <v>3</v>
      </c>
      <c r="B12" s="137" t="s">
        <v>34</v>
      </c>
      <c r="C12" s="136">
        <v>0</v>
      </c>
      <c r="D12" s="136">
        <v>0</v>
      </c>
      <c r="E12" s="136">
        <v>0</v>
      </c>
      <c r="F12" s="136">
        <v>0</v>
      </c>
      <c r="G12" s="136">
        <v>0</v>
      </c>
      <c r="H12" s="136">
        <v>0</v>
      </c>
    </row>
    <row r="13" spans="1:8" ht="21.75" customHeight="1" x14ac:dyDescent="0.25">
      <c r="A13" s="134"/>
      <c r="B13" s="122" t="s">
        <v>35</v>
      </c>
      <c r="C13" s="136">
        <v>0</v>
      </c>
      <c r="D13" s="136">
        <v>0</v>
      </c>
      <c r="E13" s="136">
        <v>0</v>
      </c>
      <c r="F13" s="136">
        <v>0</v>
      </c>
      <c r="G13" s="136">
        <v>0</v>
      </c>
      <c r="H13" s="136">
        <v>0</v>
      </c>
    </row>
  </sheetData>
  <mergeCells count="14">
    <mergeCell ref="A1:D1"/>
    <mergeCell ref="G1:H1"/>
    <mergeCell ref="E2:H2"/>
    <mergeCell ref="A4:H4"/>
    <mergeCell ref="A6:B7"/>
    <mergeCell ref="E6:F6"/>
    <mergeCell ref="G6:H6"/>
    <mergeCell ref="H8:H9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9"/>
  <sheetViews>
    <sheetView workbookViewId="0">
      <selection activeCell="G2" sqref="G2:J3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x14ac:dyDescent="0.25">
      <c r="A1" s="83"/>
      <c r="B1" s="83"/>
      <c r="C1" s="83"/>
      <c r="D1" s="83"/>
      <c r="E1" s="83"/>
      <c r="F1" s="83"/>
      <c r="G1" s="83"/>
      <c r="H1" s="83"/>
      <c r="I1" s="83"/>
      <c r="J1" s="138" t="s">
        <v>229</v>
      </c>
    </row>
    <row r="2" spans="1:10" ht="29.25" customHeight="1" x14ac:dyDescent="0.25">
      <c r="A2" s="83"/>
      <c r="B2" s="83"/>
      <c r="C2" s="83"/>
      <c r="D2" s="83"/>
      <c r="E2" s="83"/>
      <c r="F2" s="83"/>
      <c r="G2" s="287" t="s">
        <v>403</v>
      </c>
      <c r="H2" s="287"/>
      <c r="I2" s="287"/>
      <c r="J2" s="287"/>
    </row>
    <row r="3" spans="1:10" ht="39" customHeight="1" x14ac:dyDescent="0.25">
      <c r="A3" s="83"/>
      <c r="B3" s="83"/>
      <c r="C3" s="83"/>
      <c r="D3" s="83"/>
      <c r="E3" s="83"/>
      <c r="F3" s="83"/>
      <c r="G3" s="287"/>
      <c r="H3" s="287"/>
      <c r="I3" s="287"/>
      <c r="J3" s="287"/>
    </row>
    <row r="4" spans="1:10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ht="24" customHeight="1" x14ac:dyDescent="0.25">
      <c r="A5" s="288" t="s">
        <v>392</v>
      </c>
      <c r="B5" s="288"/>
      <c r="C5" s="288"/>
      <c r="D5" s="288"/>
      <c r="E5" s="288"/>
      <c r="F5" s="288"/>
      <c r="G5" s="288"/>
      <c r="H5" s="288"/>
      <c r="I5" s="288"/>
      <c r="J5" s="288"/>
    </row>
    <row r="6" spans="1:10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0" ht="54" customHeight="1" x14ac:dyDescent="0.25">
      <c r="A7" s="284" t="s">
        <v>390</v>
      </c>
      <c r="B7" s="284"/>
      <c r="C7" s="284"/>
      <c r="D7" s="284"/>
      <c r="E7" s="284"/>
      <c r="F7" s="284"/>
      <c r="G7" s="284"/>
      <c r="H7" s="284"/>
      <c r="I7" s="284"/>
      <c r="J7" s="284"/>
    </row>
    <row r="8" spans="1:10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</row>
    <row r="9" spans="1:10" x14ac:dyDescent="0.25">
      <c r="A9" s="285" t="s">
        <v>230</v>
      </c>
      <c r="B9" s="285" t="s">
        <v>231</v>
      </c>
      <c r="C9" s="285" t="s">
        <v>232</v>
      </c>
      <c r="D9" s="222" t="s">
        <v>233</v>
      </c>
      <c r="E9" s="222"/>
      <c r="F9" s="222"/>
      <c r="G9" s="222" t="s">
        <v>234</v>
      </c>
      <c r="H9" s="222"/>
      <c r="I9" s="222"/>
      <c r="J9" s="222"/>
    </row>
    <row r="10" spans="1:10" ht="67.5" x14ac:dyDescent="0.25">
      <c r="A10" s="285"/>
      <c r="B10" s="285"/>
      <c r="C10" s="285"/>
      <c r="D10" s="139" t="s">
        <v>209</v>
      </c>
      <c r="E10" s="139" t="s">
        <v>211</v>
      </c>
      <c r="F10" s="139" t="s">
        <v>294</v>
      </c>
      <c r="G10" s="140" t="s">
        <v>235</v>
      </c>
      <c r="H10" s="140" t="s">
        <v>236</v>
      </c>
      <c r="I10" s="140" t="s">
        <v>237</v>
      </c>
      <c r="J10" s="140" t="s">
        <v>238</v>
      </c>
    </row>
    <row r="11" spans="1:10" x14ac:dyDescent="0.25">
      <c r="A11" s="141">
        <v>1</v>
      </c>
      <c r="B11" s="141">
        <v>2</v>
      </c>
      <c r="C11" s="141">
        <v>3</v>
      </c>
      <c r="D11" s="141">
        <v>4</v>
      </c>
      <c r="E11" s="141">
        <v>5</v>
      </c>
      <c r="F11" s="141">
        <v>6</v>
      </c>
      <c r="G11" s="141">
        <v>7</v>
      </c>
      <c r="H11" s="141">
        <v>8</v>
      </c>
      <c r="I11" s="141">
        <v>9</v>
      </c>
      <c r="J11" s="141">
        <v>10</v>
      </c>
    </row>
    <row r="12" spans="1:10" ht="45.75" customHeight="1" x14ac:dyDescent="0.25">
      <c r="A12" s="142" t="s">
        <v>239</v>
      </c>
      <c r="B12" s="142" t="s">
        <v>239</v>
      </c>
      <c r="C12" s="142" t="s">
        <v>239</v>
      </c>
      <c r="D12" s="143">
        <v>0</v>
      </c>
      <c r="E12" s="143">
        <v>0</v>
      </c>
      <c r="F12" s="143">
        <v>0</v>
      </c>
      <c r="G12" s="142" t="s">
        <v>239</v>
      </c>
      <c r="H12" s="142" t="s">
        <v>239</v>
      </c>
      <c r="I12" s="142" t="s">
        <v>239</v>
      </c>
      <c r="J12" s="142" t="s">
        <v>239</v>
      </c>
    </row>
    <row r="13" spans="1:10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</row>
    <row r="14" spans="1:10" ht="44.25" customHeight="1" x14ac:dyDescent="0.25">
      <c r="A14" s="284" t="s">
        <v>391</v>
      </c>
      <c r="B14" s="284"/>
      <c r="C14" s="284"/>
      <c r="D14" s="284"/>
      <c r="E14" s="284"/>
      <c r="F14" s="284"/>
      <c r="G14" s="284"/>
      <c r="H14" s="284"/>
      <c r="I14" s="284"/>
      <c r="J14" s="284"/>
    </row>
    <row r="15" spans="1:10" x14ac:dyDescent="0.25">
      <c r="A15" s="83"/>
      <c r="B15" s="83"/>
      <c r="C15" s="83"/>
      <c r="D15" s="83"/>
      <c r="E15" s="83"/>
      <c r="F15" s="83"/>
      <c r="G15" s="83"/>
      <c r="H15" s="83"/>
      <c r="I15" s="83"/>
      <c r="J15" s="83"/>
    </row>
    <row r="16" spans="1:10" x14ac:dyDescent="0.25">
      <c r="A16" s="285" t="s">
        <v>240</v>
      </c>
      <c r="B16" s="285"/>
      <c r="C16" s="285"/>
      <c r="D16" s="285"/>
      <c r="E16" s="285"/>
      <c r="F16" s="285"/>
      <c r="G16" s="285"/>
      <c r="H16" s="222" t="s">
        <v>241</v>
      </c>
      <c r="I16" s="222"/>
      <c r="J16" s="222"/>
    </row>
    <row r="17" spans="1:10" x14ac:dyDescent="0.25">
      <c r="A17" s="285"/>
      <c r="B17" s="285"/>
      <c r="C17" s="285"/>
      <c r="D17" s="285"/>
      <c r="E17" s="285"/>
      <c r="F17" s="285"/>
      <c r="G17" s="285"/>
      <c r="H17" s="144" t="s">
        <v>209</v>
      </c>
      <c r="I17" s="144" t="s">
        <v>211</v>
      </c>
      <c r="J17" s="144" t="s">
        <v>294</v>
      </c>
    </row>
    <row r="18" spans="1:10" x14ac:dyDescent="0.25">
      <c r="A18" s="227">
        <v>1</v>
      </c>
      <c r="B18" s="227"/>
      <c r="C18" s="227"/>
      <c r="D18" s="227"/>
      <c r="E18" s="227"/>
      <c r="F18" s="227"/>
      <c r="G18" s="227"/>
      <c r="H18" s="144">
        <v>2</v>
      </c>
      <c r="I18" s="144">
        <v>3</v>
      </c>
      <c r="J18" s="144">
        <v>4</v>
      </c>
    </row>
    <row r="19" spans="1:10" ht="49.5" customHeight="1" x14ac:dyDescent="0.25">
      <c r="A19" s="286" t="s">
        <v>242</v>
      </c>
      <c r="B19" s="286"/>
      <c r="C19" s="286"/>
      <c r="D19" s="286"/>
      <c r="E19" s="286"/>
      <c r="F19" s="286"/>
      <c r="G19" s="286"/>
      <c r="H19" s="143">
        <v>0</v>
      </c>
      <c r="I19" s="143">
        <v>0</v>
      </c>
      <c r="J19" s="143">
        <v>0</v>
      </c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9</vt:i4>
      </vt:variant>
    </vt:vector>
  </HeadingPairs>
  <TitlesOfParts>
    <vt:vector size="21" baseType="lpstr"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п.6.ИМБТ </vt:lpstr>
      <vt:lpstr>п.7.ИФДБ</vt:lpstr>
      <vt:lpstr>п.8.мун.заим.</vt:lpstr>
      <vt:lpstr>п.9 Программа гарантий</vt:lpstr>
      <vt:lpstr>п.10.МП</vt:lpstr>
      <vt:lpstr>ДОХОДЫ.</vt:lpstr>
      <vt:lpstr>доходы</vt:lpstr>
      <vt:lpstr>п.10.МП!Заголовки_для_печати</vt:lpstr>
      <vt:lpstr>'п.3 расп.по цел.'!Заголовки_для_печати</vt:lpstr>
      <vt:lpstr>п.10.МП!Область_печати</vt:lpstr>
      <vt:lpstr>'п.3 расп.по цел.'!Область_печати</vt:lpstr>
      <vt:lpstr>'п.4 ведом.'!Область_печати</vt:lpstr>
      <vt:lpstr>'п.5 пуб.норм.обяз.'!Область_печати</vt:lpstr>
      <vt:lpstr>'п.6.ИМБТ '!Область_печати</vt:lpstr>
      <vt:lpstr>п.8.мун.заим.!Область_печати</vt:lpstr>
      <vt:lpstr>'п2 распред.'!Область_печати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2025-11-12T05:19:18Z</dcterms:modified>
</cp:coreProperties>
</file>